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BE1F0EB-84E1-46B3-8755-7E19B21526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T43" i="1" l="1"/>
  <c r="J43" i="1"/>
  <c r="U43" i="1" s="1"/>
  <c r="T106" i="1"/>
  <c r="J106" i="1"/>
  <c r="U106" i="1" s="1"/>
  <c r="T87" i="1"/>
  <c r="J87" i="1"/>
  <c r="U87" i="1" s="1"/>
  <c r="T84" i="1"/>
  <c r="J84" i="1"/>
  <c r="U84" i="1" s="1"/>
  <c r="T54" i="1"/>
  <c r="J54" i="1"/>
  <c r="U54" i="1" s="1"/>
  <c r="T37" i="1"/>
  <c r="J37" i="1"/>
  <c r="U37" i="1" s="1"/>
  <c r="T35" i="1"/>
  <c r="J35" i="1"/>
  <c r="U35" i="1" s="1"/>
  <c r="T32" i="1"/>
  <c r="J32" i="1"/>
  <c r="U32" i="1" s="1"/>
  <c r="T39" i="1"/>
  <c r="J39" i="1"/>
  <c r="U39" i="1" s="1"/>
  <c r="J6" i="1" l="1"/>
  <c r="U6" i="1" s="1"/>
  <c r="T89" i="1"/>
  <c r="J89" i="1"/>
  <c r="U89" i="1" s="1"/>
  <c r="T113" i="1"/>
  <c r="J113" i="1"/>
  <c r="U113" i="1" s="1"/>
  <c r="T112" i="1"/>
  <c r="J112" i="1"/>
  <c r="U112" i="1" s="1"/>
  <c r="T111" i="1"/>
  <c r="J111" i="1"/>
  <c r="U111" i="1" s="1"/>
  <c r="T110" i="1"/>
  <c r="J110" i="1"/>
  <c r="U110" i="1" s="1"/>
  <c r="T88" i="1"/>
  <c r="J88" i="1"/>
  <c r="U88" i="1" s="1"/>
  <c r="T86" i="1"/>
  <c r="J86" i="1"/>
  <c r="U86" i="1" s="1"/>
  <c r="T82" i="1"/>
  <c r="J82" i="1"/>
  <c r="U82" i="1" s="1"/>
  <c r="T62" i="1"/>
  <c r="J62" i="1"/>
  <c r="U62" i="1" s="1"/>
  <c r="T56" i="1"/>
  <c r="J56" i="1"/>
  <c r="U56" i="1" s="1"/>
  <c r="T55" i="1"/>
  <c r="J55" i="1"/>
  <c r="U55" i="1" s="1"/>
  <c r="T41" i="1"/>
  <c r="J41" i="1"/>
  <c r="U41" i="1" s="1"/>
  <c r="T40" i="1"/>
  <c r="J40" i="1"/>
  <c r="U40" i="1" s="1"/>
  <c r="T38" i="1"/>
  <c r="J38" i="1"/>
  <c r="U38" i="1" s="1"/>
  <c r="T36" i="1"/>
  <c r="J36" i="1"/>
  <c r="U36" i="1" s="1"/>
  <c r="T34" i="1"/>
  <c r="J34" i="1"/>
  <c r="U34" i="1" s="1"/>
  <c r="T14" i="1"/>
  <c r="J14" i="1"/>
  <c r="J10" i="1"/>
  <c r="U10" i="1" s="1"/>
  <c r="T10" i="1" s="1"/>
  <c r="T8" i="1"/>
  <c r="J8" i="1"/>
  <c r="U8" i="1" s="1"/>
  <c r="T45" i="1"/>
  <c r="J45" i="1"/>
  <c r="U45" i="1" s="1"/>
  <c r="T108" i="1"/>
  <c r="J108" i="1"/>
  <c r="U108" i="1" s="1"/>
  <c r="T57" i="1"/>
  <c r="J57" i="1"/>
  <c r="U57" i="1" s="1"/>
  <c r="T44" i="1"/>
  <c r="J44" i="1"/>
  <c r="U44" i="1" s="1"/>
  <c r="J13" i="1"/>
  <c r="U13" i="1" s="1"/>
  <c r="T13" i="1" s="1"/>
  <c r="T17" i="1"/>
  <c r="J17" i="1"/>
  <c r="U17" i="1" s="1"/>
  <c r="J12" i="1"/>
  <c r="U12" i="1" s="1"/>
  <c r="T12" i="1" s="1"/>
  <c r="J42" i="1"/>
  <c r="U42" i="1" s="1"/>
  <c r="T109" i="1"/>
  <c r="J109" i="1"/>
  <c r="U109" i="1" s="1"/>
  <c r="T107" i="1"/>
  <c r="J107" i="1"/>
  <c r="U107" i="1" s="1"/>
  <c r="T105" i="1"/>
  <c r="J105" i="1"/>
  <c r="U105" i="1" s="1"/>
  <c r="T85" i="1"/>
  <c r="J85" i="1"/>
  <c r="U85" i="1" s="1"/>
  <c r="T83" i="1"/>
  <c r="J83" i="1"/>
  <c r="U83" i="1" s="1"/>
  <c r="T81" i="1"/>
  <c r="J81" i="1"/>
  <c r="U81" i="1" s="1"/>
  <c r="T80" i="1"/>
  <c r="J80" i="1"/>
  <c r="U80" i="1" s="1"/>
  <c r="T79" i="1"/>
  <c r="J79" i="1"/>
  <c r="U79" i="1" s="1"/>
  <c r="T78" i="1"/>
  <c r="J78" i="1"/>
  <c r="U78" i="1" s="1"/>
  <c r="T61" i="1"/>
  <c r="J61" i="1"/>
  <c r="U61" i="1" s="1"/>
  <c r="T60" i="1"/>
  <c r="J60" i="1"/>
  <c r="U60" i="1" s="1"/>
  <c r="T59" i="1"/>
  <c r="J59" i="1"/>
  <c r="U59" i="1" s="1"/>
  <c r="T58" i="1"/>
  <c r="J58" i="1"/>
  <c r="U58" i="1" s="1"/>
  <c r="T53" i="1"/>
  <c r="J53" i="1"/>
  <c r="U53" i="1" s="1"/>
  <c r="T42" i="1"/>
  <c r="T33" i="1"/>
  <c r="J33" i="1"/>
  <c r="U33" i="1" s="1"/>
  <c r="T31" i="1"/>
  <c r="J31" i="1"/>
  <c r="U31" i="1" s="1"/>
  <c r="T16" i="1"/>
  <c r="J16" i="1"/>
  <c r="U16" i="1" s="1"/>
  <c r="T15" i="1"/>
  <c r="J15" i="1"/>
  <c r="U15" i="1" s="1"/>
  <c r="J11" i="1"/>
  <c r="U11" i="1" s="1"/>
  <c r="T11" i="1" s="1"/>
  <c r="T9" i="1"/>
  <c r="J9" i="1"/>
  <c r="U9" i="1" s="1"/>
  <c r="T7" i="1"/>
  <c r="J7" i="1"/>
  <c r="U7" i="1" s="1"/>
  <c r="T6" i="1"/>
  <c r="U14" i="1" l="1"/>
</calcChain>
</file>

<file path=xl/sharedStrings.xml><?xml version="1.0" encoding="utf-8"?>
<sst xmlns="http://schemas.openxmlformats.org/spreadsheetml/2006/main" count="520" uniqueCount="265">
  <si>
    <t>Gew.</t>
  </si>
  <si>
    <t>Rel.</t>
  </si>
  <si>
    <t>REISSEN</t>
  </si>
  <si>
    <t>STOSSEN</t>
  </si>
  <si>
    <t>Pl</t>
  </si>
  <si>
    <t>Klasse</t>
  </si>
  <si>
    <t>Name</t>
  </si>
  <si>
    <t>Vorname</t>
  </si>
  <si>
    <t>Jhrg.</t>
  </si>
  <si>
    <t>Verein</t>
  </si>
  <si>
    <t>Kö.Gw.</t>
  </si>
  <si>
    <t>Abz.</t>
  </si>
  <si>
    <t>Zwkpf.</t>
  </si>
  <si>
    <t>Rel</t>
  </si>
  <si>
    <t>Hutmacher</t>
  </si>
  <si>
    <t>Alina</t>
  </si>
  <si>
    <t>w</t>
  </si>
  <si>
    <t>SSV Hagen</t>
  </si>
  <si>
    <t>SuS Derne</t>
  </si>
  <si>
    <t>Sabrina</t>
  </si>
  <si>
    <t/>
  </si>
  <si>
    <t>m</t>
  </si>
  <si>
    <t xml:space="preserve">Kulas </t>
  </si>
  <si>
    <t>Stefan</t>
  </si>
  <si>
    <t>Kaluza</t>
  </si>
  <si>
    <t>Dominik</t>
  </si>
  <si>
    <t>Hoblos</t>
  </si>
  <si>
    <t>Mohammed</t>
  </si>
  <si>
    <t>Stehli</t>
  </si>
  <si>
    <t>Frederik</t>
  </si>
  <si>
    <t>am 16. September beim AC Goliath Mengede</t>
  </si>
  <si>
    <t xml:space="preserve">Offene  LM  2023 </t>
  </si>
  <si>
    <t>Galant</t>
  </si>
  <si>
    <t>Caroline</t>
  </si>
  <si>
    <t>AC Goliath</t>
  </si>
  <si>
    <t>Bechtold</t>
  </si>
  <si>
    <t>Jennifer</t>
  </si>
  <si>
    <t>Becker</t>
  </si>
  <si>
    <t>Julia</t>
  </si>
  <si>
    <t>Hacker</t>
  </si>
  <si>
    <t>Sandra</t>
  </si>
  <si>
    <t>AC Köln</t>
  </si>
  <si>
    <t>Baxter</t>
  </si>
  <si>
    <t>Lena</t>
  </si>
  <si>
    <t>ASV Adler</t>
  </si>
  <si>
    <t>Booten</t>
  </si>
  <si>
    <t>Joline</t>
  </si>
  <si>
    <t>Klein</t>
  </si>
  <si>
    <t>Yvonne</t>
  </si>
  <si>
    <t>Lömker</t>
  </si>
  <si>
    <t>Korinna</t>
  </si>
  <si>
    <t>ATSV
Espelkamp</t>
  </si>
  <si>
    <t>Geugis</t>
  </si>
  <si>
    <t>Luisa</t>
  </si>
  <si>
    <t>Hoffmann</t>
  </si>
  <si>
    <t>Franziska</t>
  </si>
  <si>
    <t>v.d.Zanden</t>
  </si>
  <si>
    <t>Jans</t>
  </si>
  <si>
    <t>Papenhoven</t>
  </si>
  <si>
    <t>Tim</t>
  </si>
  <si>
    <t>Hoxha</t>
  </si>
  <si>
    <t>Ergys</t>
  </si>
  <si>
    <t>TV Rhede</t>
  </si>
  <si>
    <t>Molsbeck</t>
  </si>
  <si>
    <t>Jonas</t>
  </si>
  <si>
    <t>Siegers</t>
  </si>
  <si>
    <t>Marco</t>
  </si>
  <si>
    <t>Tunahan</t>
  </si>
  <si>
    <t>Mustafa</t>
  </si>
  <si>
    <t>Wever</t>
  </si>
  <si>
    <t>Martin</t>
  </si>
  <si>
    <t>de Hoop</t>
  </si>
  <si>
    <t>Tom</t>
  </si>
  <si>
    <t>Strickx</t>
  </si>
  <si>
    <t>Gabriel</t>
  </si>
  <si>
    <t>Wicenciak</t>
  </si>
  <si>
    <t>Markus</t>
  </si>
  <si>
    <t>Straus</t>
  </si>
  <si>
    <t>Rafael</t>
  </si>
  <si>
    <t>Wisniewski</t>
  </si>
  <si>
    <t>Matthias</t>
  </si>
  <si>
    <t>Sibirkin</t>
  </si>
  <si>
    <t>Alexander</t>
  </si>
  <si>
    <t>Skoczypik</t>
  </si>
  <si>
    <t>Lucy</t>
  </si>
  <si>
    <t>SV Westerholt</t>
  </si>
  <si>
    <t>Hillebrand</t>
  </si>
  <si>
    <t>Jenny</t>
  </si>
  <si>
    <t>Kreßmann</t>
  </si>
  <si>
    <t>Christine</t>
  </si>
  <si>
    <t>ü87</t>
  </si>
  <si>
    <t>Frühling</t>
  </si>
  <si>
    <t>Sonja</t>
  </si>
  <si>
    <t>Mackowiak</t>
  </si>
  <si>
    <t>Jannik</t>
  </si>
  <si>
    <t>Shahinyan</t>
  </si>
  <si>
    <t>Artur</t>
  </si>
  <si>
    <t>Schweighöfer</t>
  </si>
  <si>
    <t>Ina</t>
  </si>
  <si>
    <t>KSV Essen</t>
  </si>
  <si>
    <t>Laubner</t>
  </si>
  <si>
    <t>Sergio</t>
  </si>
  <si>
    <t>Reinholz</t>
  </si>
  <si>
    <t>Bianca</t>
  </si>
  <si>
    <t>KSV Bochum</t>
  </si>
  <si>
    <t>Söthe-Zillmer</t>
  </si>
  <si>
    <t>SCR Tremonia</t>
  </si>
  <si>
    <t>Vanessa</t>
  </si>
  <si>
    <t>Schnitzler</t>
  </si>
  <si>
    <t>TV Eichen</t>
  </si>
  <si>
    <t>Thom</t>
  </si>
  <si>
    <t>Jasmin</t>
  </si>
  <si>
    <t>Krolls</t>
  </si>
  <si>
    <t>Elena</t>
  </si>
  <si>
    <t>Höfler</t>
  </si>
  <si>
    <t>Julianna</t>
  </si>
  <si>
    <t>TG Bielefeld</t>
  </si>
  <si>
    <t>Damm</t>
  </si>
  <si>
    <t>Larissa</t>
  </si>
  <si>
    <t>Peperkorn</t>
  </si>
  <si>
    <t xml:space="preserve">AS Kiel </t>
  </si>
  <si>
    <t>Schneider</t>
  </si>
  <si>
    <t>Marie</t>
  </si>
  <si>
    <t>Männer Gruppe 3</t>
  </si>
  <si>
    <t>Männer Gruppe 4</t>
  </si>
  <si>
    <t>Frauen  Gruppe 2</t>
  </si>
  <si>
    <t>Frauen  Gruppe 1</t>
  </si>
  <si>
    <t>Havekes</t>
  </si>
  <si>
    <t>Hermanny</t>
  </si>
  <si>
    <t>Schimanski</t>
  </si>
  <si>
    <t>Finn</t>
  </si>
  <si>
    <t>Edalov</t>
  </si>
  <si>
    <t>Jusup</t>
  </si>
  <si>
    <t>Zillmer</t>
  </si>
  <si>
    <t>Daniel</t>
  </si>
  <si>
    <t>Schlink</t>
  </si>
  <si>
    <t>Paul Michel</t>
  </si>
  <si>
    <t>Mikitisin</t>
  </si>
  <si>
    <t>Adrian</t>
  </si>
  <si>
    <t>KSV Helios</t>
  </si>
  <si>
    <t>Männer Gruppe 5</t>
  </si>
  <si>
    <t>Kassegger</t>
  </si>
  <si>
    <t>Felix</t>
  </si>
  <si>
    <t>ü109</t>
  </si>
  <si>
    <t>Strunck</t>
  </si>
  <si>
    <t>Nils</t>
  </si>
  <si>
    <t>Winters</t>
  </si>
  <si>
    <t>Peter</t>
  </si>
  <si>
    <t>Mahmoud</t>
  </si>
  <si>
    <t>Günter</t>
  </si>
  <si>
    <t>Marcel</t>
  </si>
  <si>
    <t>AV</t>
  </si>
  <si>
    <t>m/w</t>
  </si>
  <si>
    <t>65</t>
  </si>
  <si>
    <t>50</t>
  </si>
  <si>
    <t>Iselt</t>
  </si>
  <si>
    <t>55</t>
  </si>
  <si>
    <t>62</t>
  </si>
  <si>
    <t>60</t>
  </si>
  <si>
    <t>54</t>
  </si>
  <si>
    <t>45</t>
  </si>
  <si>
    <t>80</t>
  </si>
  <si>
    <t>68</t>
  </si>
  <si>
    <t>75</t>
  </si>
  <si>
    <t>43u</t>
  </si>
  <si>
    <t>KS Colonia</t>
  </si>
  <si>
    <t>47u</t>
  </si>
  <si>
    <t>50u</t>
  </si>
  <si>
    <t>53u</t>
  </si>
  <si>
    <t>55u</t>
  </si>
  <si>
    <t>67u</t>
  </si>
  <si>
    <t>56</t>
  </si>
  <si>
    <t>56u</t>
  </si>
  <si>
    <t>63</t>
  </si>
  <si>
    <t>62u</t>
  </si>
  <si>
    <t>64u</t>
  </si>
  <si>
    <t>66</t>
  </si>
  <si>
    <t>65u</t>
  </si>
  <si>
    <t>V</t>
  </si>
  <si>
    <t>70</t>
  </si>
  <si>
    <t>70u</t>
  </si>
  <si>
    <t>73u</t>
  </si>
  <si>
    <t>84</t>
  </si>
  <si>
    <t>82u</t>
  </si>
  <si>
    <t>90u</t>
  </si>
  <si>
    <t>39u</t>
  </si>
  <si>
    <t>48u</t>
  </si>
  <si>
    <t>54u</t>
  </si>
  <si>
    <t>86u</t>
  </si>
  <si>
    <t>72u</t>
  </si>
  <si>
    <t>88</t>
  </si>
  <si>
    <t>52</t>
  </si>
  <si>
    <t>90</t>
  </si>
  <si>
    <t>83</t>
  </si>
  <si>
    <t>92</t>
  </si>
  <si>
    <t>87u</t>
  </si>
  <si>
    <t>115</t>
  </si>
  <si>
    <t>110</t>
  </si>
  <si>
    <t>120</t>
  </si>
  <si>
    <t>125</t>
  </si>
  <si>
    <t>100</t>
  </si>
  <si>
    <t>83u</t>
  </si>
  <si>
    <t>100u</t>
  </si>
  <si>
    <t>108u</t>
  </si>
  <si>
    <t>109u</t>
  </si>
  <si>
    <t>112u</t>
  </si>
  <si>
    <t>150</t>
  </si>
  <si>
    <t>95</t>
  </si>
  <si>
    <t>140</t>
  </si>
  <si>
    <t>58u</t>
  </si>
  <si>
    <t>80u</t>
  </si>
  <si>
    <t>146</t>
  </si>
  <si>
    <t>103u</t>
  </si>
  <si>
    <t>121u</t>
  </si>
  <si>
    <t>122</t>
  </si>
  <si>
    <t>127</t>
  </si>
  <si>
    <t>125u</t>
  </si>
  <si>
    <t>127u</t>
  </si>
  <si>
    <t>128u</t>
  </si>
  <si>
    <t>131u</t>
  </si>
  <si>
    <t>132u</t>
  </si>
  <si>
    <t>75u</t>
  </si>
  <si>
    <t>97u</t>
  </si>
  <si>
    <t>105u</t>
  </si>
  <si>
    <t>115u</t>
  </si>
  <si>
    <t>120u</t>
  </si>
  <si>
    <t>122u</t>
  </si>
  <si>
    <t>126u</t>
  </si>
  <si>
    <t>135u</t>
  </si>
  <si>
    <t>136u</t>
  </si>
  <si>
    <t>137u</t>
  </si>
  <si>
    <t>130</t>
  </si>
  <si>
    <t>140u</t>
  </si>
  <si>
    <t>146u</t>
  </si>
  <si>
    <t>102</t>
  </si>
  <si>
    <t>129</t>
  </si>
  <si>
    <t>139u</t>
  </si>
  <si>
    <t>160</t>
  </si>
  <si>
    <t>165u</t>
  </si>
  <si>
    <t>95u</t>
  </si>
  <si>
    <t>117u</t>
  </si>
  <si>
    <t>130u</t>
  </si>
  <si>
    <t>141u</t>
  </si>
  <si>
    <t>147</t>
  </si>
  <si>
    <t>151</t>
  </si>
  <si>
    <t>157</t>
  </si>
  <si>
    <t>157u</t>
  </si>
  <si>
    <t>158u</t>
  </si>
  <si>
    <t>163u</t>
  </si>
  <si>
    <t>a.k.</t>
  </si>
  <si>
    <t>1. Platz</t>
  </si>
  <si>
    <t>S. Hacker</t>
  </si>
  <si>
    <t>2. Platz</t>
  </si>
  <si>
    <t>L. Baxter</t>
  </si>
  <si>
    <t>3. Platz</t>
  </si>
  <si>
    <t>E. Krolls</t>
  </si>
  <si>
    <t>Deutscher Rekord Masters M 45 Markus Wicenciak</t>
  </si>
  <si>
    <t>Reissen 113 kg - Zweikampf 242 kg</t>
  </si>
  <si>
    <t>Deutscher Rekord Masters M 30 Frederik Stehli</t>
  </si>
  <si>
    <t>Reissen 127 kg - Zweikampf 287 kg</t>
  </si>
  <si>
    <t>Gruppen W 
Relativ Beste</t>
  </si>
  <si>
    <t>Gruppen M
Relativ Beste</t>
  </si>
  <si>
    <t>Mo. Hoblos</t>
  </si>
  <si>
    <t>J. Edalov</t>
  </si>
  <si>
    <t>D. Hermanny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</si>
</sst>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trike/>
      <sz val="14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2" fillId="3" borderId="0" xfId="1" applyFont="1" applyFill="1"/>
    <xf numFmtId="0" fontId="4" fillId="0" borderId="0" xfId="1" applyFont="1" applyAlignment="1">
      <alignment horizontal="center"/>
    </xf>
    <xf numFmtId="0" fontId="5" fillId="2" borderId="0" xfId="1" applyFont="1" applyFill="1"/>
    <xf numFmtId="0" fontId="6" fillId="0" borderId="0" xfId="1" applyFont="1"/>
    <xf numFmtId="0" fontId="1" fillId="0" borderId="0" xfId="1" applyAlignment="1">
      <alignment horizontal="center"/>
    </xf>
    <xf numFmtId="0" fontId="7" fillId="2" borderId="0" xfId="1" applyFont="1" applyFill="1"/>
    <xf numFmtId="0" fontId="1" fillId="2" borderId="0" xfId="1" applyFill="1"/>
    <xf numFmtId="0" fontId="1" fillId="4" borderId="0" xfId="1" applyFill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6" borderId="7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9" fillId="6" borderId="8" xfId="1" applyFont="1" applyFill="1" applyBorder="1" applyAlignment="1">
      <alignment horizontal="center"/>
    </xf>
    <xf numFmtId="0" fontId="9" fillId="7" borderId="9" xfId="1" applyFont="1" applyFill="1" applyBorder="1" applyAlignment="1">
      <alignment horizontal="center"/>
    </xf>
    <xf numFmtId="0" fontId="9" fillId="6" borderId="10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quotePrefix="1" applyFont="1" applyBorder="1" applyAlignment="1">
      <alignment horizontal="center"/>
    </xf>
    <xf numFmtId="0" fontId="10" fillId="0" borderId="13" xfId="2" applyFont="1" applyBorder="1" applyAlignment="1">
      <alignment wrapText="1"/>
    </xf>
    <xf numFmtId="0" fontId="10" fillId="0" borderId="14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164" fontId="9" fillId="0" borderId="16" xfId="1" applyNumberFormat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6" xfId="1" quotePrefix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quotePrefix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quotePrefix="1" applyFont="1" applyBorder="1" applyAlignment="1">
      <alignment horizontal="center"/>
    </xf>
    <xf numFmtId="0" fontId="10" fillId="0" borderId="13" xfId="3" applyFont="1" applyBorder="1" applyAlignment="1">
      <alignment wrapText="1"/>
    </xf>
    <xf numFmtId="0" fontId="10" fillId="0" borderId="14" xfId="3" applyFont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164" fontId="16" fillId="0" borderId="0" xfId="1" applyNumberFormat="1" applyFont="1" applyAlignment="1">
      <alignment horizontal="center"/>
    </xf>
    <xf numFmtId="1" fontId="16" fillId="0" borderId="0" xfId="1" applyNumberFormat="1" applyFont="1" applyAlignment="1">
      <alignment horizontal="center"/>
    </xf>
    <xf numFmtId="164" fontId="17" fillId="3" borderId="0" xfId="1" quotePrefix="1" applyNumberFormat="1" applyFont="1" applyFill="1" applyAlignment="1">
      <alignment horizontal="center"/>
    </xf>
    <xf numFmtId="0" fontId="8" fillId="5" borderId="0" xfId="1" applyFont="1" applyFill="1"/>
    <xf numFmtId="0" fontId="1" fillId="0" borderId="16" xfId="1" applyBorder="1"/>
    <xf numFmtId="0" fontId="1" fillId="0" borderId="31" xfId="1" applyBorder="1"/>
    <xf numFmtId="0" fontId="1" fillId="0" borderId="20" xfId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6" borderId="5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164" fontId="9" fillId="0" borderId="12" xfId="1" applyNumberFormat="1" applyFont="1" applyBorder="1" applyAlignment="1">
      <alignment horizontal="center"/>
    </xf>
    <xf numFmtId="164" fontId="9" fillId="0" borderId="24" xfId="1" applyNumberFormat="1" applyFont="1" applyBorder="1" applyAlignment="1">
      <alignment horizontal="center"/>
    </xf>
    <xf numFmtId="0" fontId="9" fillId="0" borderId="24" xfId="1" quotePrefix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16" xfId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12" fillId="3" borderId="16" xfId="1" quotePrefix="1" applyFont="1" applyFill="1" applyBorder="1" applyAlignment="1">
      <alignment horizontal="center"/>
    </xf>
    <xf numFmtId="49" fontId="9" fillId="3" borderId="12" xfId="1" applyNumberFormat="1" applyFont="1" applyFill="1" applyBorder="1" applyAlignment="1">
      <alignment horizontal="center"/>
    </xf>
    <xf numFmtId="1" fontId="9" fillId="3" borderId="12" xfId="1" applyNumberFormat="1" applyFont="1" applyFill="1" applyBorder="1" applyAlignment="1">
      <alignment horizontal="center"/>
    </xf>
    <xf numFmtId="164" fontId="9" fillId="3" borderId="17" xfId="1" applyNumberFormat="1" applyFont="1" applyFill="1" applyBorder="1" applyAlignment="1">
      <alignment horizontal="center"/>
    </xf>
    <xf numFmtId="49" fontId="9" fillId="3" borderId="19" xfId="1" applyNumberFormat="1" applyFont="1" applyFill="1" applyBorder="1" applyAlignment="1">
      <alignment horizontal="center"/>
    </xf>
    <xf numFmtId="1" fontId="9" fillId="3" borderId="16" xfId="1" applyNumberFormat="1" applyFont="1" applyFill="1" applyBorder="1" applyAlignment="1">
      <alignment horizontal="center"/>
    </xf>
    <xf numFmtId="164" fontId="9" fillId="3" borderId="20" xfId="1" applyNumberFormat="1" applyFont="1" applyFill="1" applyBorder="1" applyAlignment="1">
      <alignment horizontal="center"/>
    </xf>
    <xf numFmtId="49" fontId="9" fillId="3" borderId="16" xfId="1" applyNumberFormat="1" applyFont="1" applyFill="1" applyBorder="1" applyAlignment="1">
      <alignment horizontal="center"/>
    </xf>
    <xf numFmtId="0" fontId="9" fillId="3" borderId="16" xfId="1" quotePrefix="1" applyFont="1" applyFill="1" applyBorder="1" applyAlignment="1">
      <alignment horizontal="center"/>
    </xf>
    <xf numFmtId="1" fontId="9" fillId="3" borderId="22" xfId="1" applyNumberFormat="1" applyFont="1" applyFill="1" applyBorder="1" applyAlignment="1">
      <alignment horizontal="center"/>
    </xf>
    <xf numFmtId="164" fontId="9" fillId="3" borderId="23" xfId="1" applyNumberFormat="1" applyFont="1" applyFill="1" applyBorder="1" applyAlignment="1">
      <alignment horizontal="center"/>
    </xf>
    <xf numFmtId="49" fontId="9" fillId="3" borderId="24" xfId="1" applyNumberFormat="1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164" fontId="9" fillId="3" borderId="16" xfId="1" applyNumberFormat="1" applyFont="1" applyFill="1" applyBorder="1" applyAlignment="1">
      <alignment horizontal="center"/>
    </xf>
    <xf numFmtId="0" fontId="0" fillId="3" borderId="0" xfId="0" applyFill="1"/>
    <xf numFmtId="0" fontId="1" fillId="0" borderId="5" xfId="1" applyBorder="1"/>
    <xf numFmtId="0" fontId="0" fillId="0" borderId="0" xfId="0" applyAlignment="1">
      <alignment wrapText="1"/>
    </xf>
    <xf numFmtId="0" fontId="9" fillId="0" borderId="22" xfId="1" applyFont="1" applyBorder="1" applyAlignment="1">
      <alignment horizontal="center"/>
    </xf>
    <xf numFmtId="0" fontId="9" fillId="0" borderId="0" xfId="1" quotePrefix="1" applyFont="1" applyAlignment="1">
      <alignment horizontal="center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1" fillId="0" borderId="0" xfId="2" applyFont="1" applyAlignment="1">
      <alignment horizontal="center" wrapText="1"/>
    </xf>
    <xf numFmtId="164" fontId="9" fillId="0" borderId="0" xfId="1" applyNumberFormat="1" applyFont="1" applyAlignment="1">
      <alignment horizontal="center"/>
    </xf>
    <xf numFmtId="0" fontId="12" fillId="3" borderId="0" xfId="1" quotePrefix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49" fontId="9" fillId="3" borderId="0" xfId="1" applyNumberFormat="1" applyFont="1" applyFill="1" applyAlignment="1">
      <alignment horizontal="center"/>
    </xf>
    <xf numFmtId="1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wrapText="1"/>
    </xf>
    <xf numFmtId="0" fontId="1" fillId="0" borderId="0" xfId="3" applyAlignment="1">
      <alignment horizontal="center" wrapText="1"/>
    </xf>
    <xf numFmtId="0" fontId="11" fillId="0" borderId="15" xfId="3" applyFont="1" applyBorder="1" applyAlignment="1">
      <alignment horizontal="center" wrapText="1"/>
    </xf>
    <xf numFmtId="164" fontId="11" fillId="0" borderId="16" xfId="1" applyNumberFormat="1" applyFont="1" applyBorder="1" applyAlignment="1">
      <alignment horizontal="center"/>
    </xf>
    <xf numFmtId="0" fontId="9" fillId="0" borderId="6" xfId="1" quotePrefix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8" fillId="0" borderId="13" xfId="2" applyFont="1" applyBorder="1" applyAlignment="1">
      <alignment wrapText="1"/>
    </xf>
    <xf numFmtId="0" fontId="18" fillId="0" borderId="14" xfId="2" applyFont="1" applyBorder="1" applyAlignment="1">
      <alignment horizontal="center" wrapText="1"/>
    </xf>
    <xf numFmtId="0" fontId="18" fillId="0" borderId="15" xfId="2" applyFont="1" applyBorder="1" applyAlignment="1">
      <alignment horizontal="center" wrapText="1"/>
    </xf>
    <xf numFmtId="164" fontId="19" fillId="0" borderId="16" xfId="1" applyNumberFormat="1" applyFont="1" applyBorder="1" applyAlignment="1">
      <alignment horizontal="center"/>
    </xf>
    <xf numFmtId="0" fontId="19" fillId="3" borderId="16" xfId="1" applyFont="1" applyFill="1" applyBorder="1" applyAlignment="1">
      <alignment horizontal="center"/>
    </xf>
    <xf numFmtId="49" fontId="19" fillId="3" borderId="19" xfId="1" applyNumberFormat="1" applyFont="1" applyFill="1" applyBorder="1" applyAlignment="1">
      <alignment horizontal="center"/>
    </xf>
    <xf numFmtId="0" fontId="10" fillId="0" borderId="33" xfId="2" applyFont="1" applyBorder="1" applyAlignment="1">
      <alignment wrapText="1"/>
    </xf>
    <xf numFmtId="0" fontId="10" fillId="0" borderId="34" xfId="2" applyFont="1" applyBorder="1" applyAlignment="1">
      <alignment wrapText="1"/>
    </xf>
    <xf numFmtId="0" fontId="10" fillId="0" borderId="16" xfId="2" applyFont="1" applyBorder="1" applyAlignment="1">
      <alignment wrapText="1"/>
    </xf>
    <xf numFmtId="164" fontId="11" fillId="0" borderId="31" xfId="1" applyNumberFormat="1" applyFont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11" fillId="0" borderId="35" xfId="1" applyNumberFormat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164" fontId="11" fillId="0" borderId="32" xfId="1" applyNumberFormat="1" applyFont="1" applyBorder="1" applyAlignment="1">
      <alignment horizontal="center"/>
    </xf>
    <xf numFmtId="164" fontId="11" fillId="0" borderId="38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1" fontId="9" fillId="3" borderId="24" xfId="1" applyNumberFormat="1" applyFont="1" applyFill="1" applyBorder="1" applyAlignment="1">
      <alignment horizontal="center"/>
    </xf>
    <xf numFmtId="1" fontId="9" fillId="3" borderId="26" xfId="1" applyNumberFormat="1" applyFont="1" applyFill="1" applyBorder="1" applyAlignment="1">
      <alignment horizontal="center"/>
    </xf>
    <xf numFmtId="164" fontId="9" fillId="3" borderId="39" xfId="1" applyNumberFormat="1" applyFont="1" applyFill="1" applyBorder="1" applyAlignment="1">
      <alignment horizontal="center"/>
    </xf>
    <xf numFmtId="1" fontId="19" fillId="3" borderId="24" xfId="1" applyNumberFormat="1" applyFont="1" applyFill="1" applyBorder="1" applyAlignment="1">
      <alignment horizontal="center"/>
    </xf>
    <xf numFmtId="164" fontId="9" fillId="3" borderId="24" xfId="1" applyNumberFormat="1" applyFont="1" applyFill="1" applyBorder="1" applyAlignment="1">
      <alignment horizontal="center"/>
    </xf>
    <xf numFmtId="164" fontId="9" fillId="3" borderId="26" xfId="1" applyNumberFormat="1" applyFont="1" applyFill="1" applyBorder="1" applyAlignment="1">
      <alignment horizontal="center"/>
    </xf>
    <xf numFmtId="1" fontId="9" fillId="3" borderId="29" xfId="1" applyNumberFormat="1" applyFont="1" applyFill="1" applyBorder="1" applyAlignment="1">
      <alignment horizontal="center"/>
    </xf>
    <xf numFmtId="164" fontId="9" fillId="3" borderId="40" xfId="1" applyNumberFormat="1" applyFont="1" applyFill="1" applyBorder="1" applyAlignment="1">
      <alignment horizontal="center"/>
    </xf>
    <xf numFmtId="164" fontId="19" fillId="3" borderId="12" xfId="1" applyNumberFormat="1" applyFont="1" applyFill="1" applyBorder="1" applyAlignment="1">
      <alignment horizontal="center"/>
    </xf>
    <xf numFmtId="0" fontId="10" fillId="0" borderId="41" xfId="2" applyFont="1" applyBorder="1" applyAlignment="1">
      <alignment wrapText="1"/>
    </xf>
    <xf numFmtId="0" fontId="10" fillId="0" borderId="42" xfId="2" applyFont="1" applyBorder="1" applyAlignment="1">
      <alignment horizontal="center" wrapText="1"/>
    </xf>
    <xf numFmtId="0" fontId="11" fillId="0" borderId="43" xfId="2" applyFont="1" applyBorder="1" applyAlignment="1">
      <alignment horizontal="center" wrapText="1"/>
    </xf>
    <xf numFmtId="164" fontId="9" fillId="0" borderId="26" xfId="1" applyNumberFormat="1" applyFont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12" fillId="3" borderId="26" xfId="1" quotePrefix="1" applyFont="1" applyFill="1" applyBorder="1" applyAlignment="1">
      <alignment horizontal="center"/>
    </xf>
    <xf numFmtId="49" fontId="9" fillId="3" borderId="22" xfId="1" applyNumberFormat="1" applyFont="1" applyFill="1" applyBorder="1" applyAlignment="1">
      <alignment horizontal="center"/>
    </xf>
    <xf numFmtId="0" fontId="13" fillId="3" borderId="26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49" fontId="9" fillId="3" borderId="26" xfId="1" applyNumberFormat="1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/>
    </xf>
    <xf numFmtId="164" fontId="9" fillId="3" borderId="22" xfId="1" applyNumberFormat="1" applyFont="1" applyFill="1" applyBorder="1" applyAlignment="1">
      <alignment horizontal="center"/>
    </xf>
    <xf numFmtId="0" fontId="10" fillId="0" borderId="41" xfId="3" applyFont="1" applyBorder="1" applyAlignment="1">
      <alignment wrapText="1"/>
    </xf>
    <xf numFmtId="0" fontId="10" fillId="0" borderId="42" xfId="3" applyFont="1" applyBorder="1" applyAlignment="1">
      <alignment horizontal="center" wrapText="1"/>
    </xf>
    <xf numFmtId="0" fontId="11" fillId="0" borderId="43" xfId="3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1" fontId="11" fillId="3" borderId="26" xfId="1" applyNumberFormat="1" applyFont="1" applyFill="1" applyBorder="1" applyAlignment="1">
      <alignment horizontal="center"/>
    </xf>
    <xf numFmtId="164" fontId="11" fillId="0" borderId="26" xfId="1" applyNumberFormat="1" applyFont="1" applyBorder="1" applyAlignment="1">
      <alignment horizontal="center"/>
    </xf>
    <xf numFmtId="0" fontId="9" fillId="3" borderId="36" xfId="1" quotePrefix="1" applyFont="1" applyFill="1" applyBorder="1" applyAlignment="1">
      <alignment horizontal="center"/>
    </xf>
    <xf numFmtId="0" fontId="1" fillId="4" borderId="48" xfId="1" applyFill="1" applyBorder="1" applyAlignment="1">
      <alignment horizontal="center"/>
    </xf>
    <xf numFmtId="0" fontId="1" fillId="4" borderId="47" xfId="1" applyFill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35" xfId="1" applyBorder="1" applyAlignment="1">
      <alignment horizontal="center"/>
    </xf>
    <xf numFmtId="0" fontId="19" fillId="0" borderId="50" xfId="1" applyFont="1" applyBorder="1" applyAlignment="1">
      <alignment horizontal="center"/>
    </xf>
    <xf numFmtId="0" fontId="19" fillId="3" borderId="51" xfId="1" applyFont="1" applyFill="1" applyBorder="1" applyAlignment="1">
      <alignment horizontal="center"/>
    </xf>
    <xf numFmtId="0" fontId="19" fillId="3" borderId="16" xfId="1" quotePrefix="1" applyFont="1" applyFill="1" applyBorder="1" applyAlignment="1">
      <alignment horizontal="center"/>
    </xf>
    <xf numFmtId="0" fontId="19" fillId="3" borderId="31" xfId="1" quotePrefix="1" applyFont="1" applyFill="1" applyBorder="1" applyAlignment="1">
      <alignment horizontal="center"/>
    </xf>
    <xf numFmtId="0" fontId="9" fillId="3" borderId="31" xfId="1" quotePrefix="1" applyFont="1" applyFill="1" applyBorder="1" applyAlignment="1">
      <alignment horizontal="center"/>
    </xf>
    <xf numFmtId="0" fontId="9" fillId="3" borderId="24" xfId="1" quotePrefix="1" applyFont="1" applyFill="1" applyBorder="1" applyAlignment="1">
      <alignment horizontal="center"/>
    </xf>
    <xf numFmtId="0" fontId="9" fillId="3" borderId="22" xfId="1" quotePrefix="1" applyFont="1" applyFill="1" applyBorder="1" applyAlignment="1">
      <alignment horizontal="center"/>
    </xf>
    <xf numFmtId="1" fontId="9" fillId="0" borderId="16" xfId="1" applyNumberFormat="1" applyFont="1" applyBorder="1" applyAlignment="1">
      <alignment horizontal="center"/>
    </xf>
    <xf numFmtId="1" fontId="19" fillId="0" borderId="16" xfId="1" applyNumberFormat="1" applyFont="1" applyBorder="1" applyAlignment="1">
      <alignment horizontal="center"/>
    </xf>
    <xf numFmtId="1" fontId="9" fillId="0" borderId="24" xfId="1" applyNumberFormat="1" applyFont="1" applyBorder="1" applyAlignment="1">
      <alignment horizontal="center"/>
    </xf>
    <xf numFmtId="1" fontId="9" fillId="0" borderId="22" xfId="1" applyNumberFormat="1" applyFont="1" applyBorder="1" applyAlignment="1">
      <alignment horizontal="center"/>
    </xf>
    <xf numFmtId="1" fontId="9" fillId="0" borderId="36" xfId="1" applyNumberFormat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1" fontId="9" fillId="0" borderId="0" xfId="1" applyNumberFormat="1" applyFont="1" applyAlignment="1">
      <alignment horizontal="center"/>
    </xf>
    <xf numFmtId="0" fontId="9" fillId="3" borderId="0" xfId="1" quotePrefix="1" applyFont="1" applyFill="1" applyAlignment="1">
      <alignment horizontal="center"/>
    </xf>
    <xf numFmtId="0" fontId="11" fillId="0" borderId="0" xfId="3" applyFont="1" applyAlignment="1">
      <alignment horizontal="center" wrapText="1"/>
    </xf>
    <xf numFmtId="164" fontId="11" fillId="0" borderId="0" xfId="1" applyNumberFormat="1" applyFont="1" applyAlignment="1">
      <alignment horizontal="center"/>
    </xf>
    <xf numFmtId="1" fontId="9" fillId="0" borderId="44" xfId="1" applyNumberFormat="1" applyFont="1" applyBorder="1" applyAlignment="1">
      <alignment horizontal="center"/>
    </xf>
    <xf numFmtId="0" fontId="9" fillId="3" borderId="26" xfId="1" quotePrefix="1" applyFont="1" applyFill="1" applyBorder="1" applyAlignment="1">
      <alignment horizontal="center"/>
    </xf>
    <xf numFmtId="0" fontId="9" fillId="3" borderId="37" xfId="1" quotePrefix="1" applyFont="1" applyFill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0" fontId="12" fillId="3" borderId="16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8" fillId="0" borderId="16" xfId="2" applyFont="1" applyBorder="1" applyAlignment="1">
      <alignment wrapText="1"/>
    </xf>
    <xf numFmtId="0" fontId="19" fillId="8" borderId="16" xfId="1" applyFont="1" applyFill="1" applyBorder="1" applyAlignment="1">
      <alignment horizontal="center"/>
    </xf>
    <xf numFmtId="0" fontId="9" fillId="8" borderId="16" xfId="1" applyFont="1" applyFill="1" applyBorder="1" applyAlignment="1">
      <alignment horizontal="center"/>
    </xf>
    <xf numFmtId="0" fontId="9" fillId="8" borderId="24" xfId="1" applyFont="1" applyFill="1" applyBorder="1" applyAlignment="1">
      <alignment horizontal="center"/>
    </xf>
    <xf numFmtId="0" fontId="9" fillId="8" borderId="29" xfId="1" applyFont="1" applyFill="1" applyBorder="1" applyAlignment="1">
      <alignment horizontal="center"/>
    </xf>
    <xf numFmtId="0" fontId="9" fillId="0" borderId="29" xfId="1" quotePrefix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 wrapText="1"/>
    </xf>
    <xf numFmtId="0" fontId="13" fillId="3" borderId="0" xfId="1" applyFont="1" applyFill="1" applyAlignment="1">
      <alignment horizontal="center"/>
    </xf>
    <xf numFmtId="0" fontId="10" fillId="0" borderId="45" xfId="2" applyFont="1" applyBorder="1" applyAlignment="1">
      <alignment horizontal="center" wrapText="1"/>
    </xf>
    <xf numFmtId="0" fontId="11" fillId="0" borderId="46" xfId="2" applyFont="1" applyBorder="1" applyAlignment="1">
      <alignment horizontal="center" wrapText="1"/>
    </xf>
    <xf numFmtId="0" fontId="13" fillId="3" borderId="24" xfId="1" applyFont="1" applyFill="1" applyBorder="1" applyAlignment="1">
      <alignment horizontal="center"/>
    </xf>
    <xf numFmtId="164" fontId="9" fillId="3" borderId="52" xfId="1" applyNumberFormat="1" applyFont="1" applyFill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8" fillId="5" borderId="0" xfId="1" applyFont="1" applyFill="1" applyAlignment="1">
      <alignment horizontal="left"/>
    </xf>
  </cellXfs>
  <cellStyles count="4">
    <cellStyle name="Standard" xfId="0" builtinId="0"/>
    <cellStyle name="Standard 2" xfId="1" xr:uid="{00000000-0005-0000-0000-000001000000}"/>
    <cellStyle name="Standard 4" xfId="3" xr:uid="{00000000-0005-0000-0000-000002000000}"/>
    <cellStyle name="Standard 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6" name="Text Box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2" name="Text Box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3" name="Text Box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5" name="Text Box 1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79" name="Text Box 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1" name="Text Box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2" name="Text Box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4" name="Text Box 1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7" name="Text Box 1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8" name="Text Box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1" name="Text Box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5" name="Text Box 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6" name="Text Box 1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99" name="Text Box 1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4" name="Text Box 1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5" name="Text Box 1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7" name="Text Box 1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8" name="Text Box 1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7" name="Text Box 1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8" name="Text Box 1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19" name="Text Box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20" name="Text Box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75</xdr:row>
      <xdr:rowOff>690</xdr:rowOff>
    </xdr:from>
    <xdr:to>
      <xdr:col>11</xdr:col>
      <xdr:colOff>295275</xdr:colOff>
      <xdr:row>75</xdr:row>
      <xdr:rowOff>690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81050" y="91732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8E6B9659-AABB-4F41-9D6A-0A393401710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1EED1933-F0BB-4751-8E27-0EF03CAAF21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549E3863-82B8-4FB2-897C-12174B7886E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A74C7CCE-5115-42EF-9FAC-BB10F790AB5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694599E6-53AD-466C-AFC7-45C13FECC038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FB1D9311-8150-4794-BEA6-8907E572BA7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F3C98C72-6C6E-47F9-BE63-6AF47E91508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EAA846C1-E9D3-4CEC-8C00-6539E351C18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778CA3A8-C581-44CA-95ED-9721BD8624F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E4F2B10D-C9F7-4157-A492-AC681EAC04E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8875CD8-0581-463A-8809-A9F72D9D109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7EA4D56-962C-4D01-95F3-1BD438D6846B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D9907747-DEAA-403D-B746-87B2BC1AD828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48FB7C96-9E4E-4FFF-BAE6-7B23F042E1E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340E592-D516-4EC7-B1A0-E4DB4648615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4E62A855-CD15-4FE7-A3A2-6D7BA0D03C5E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8" name="Text Box 12">
          <a:extLst>
            <a:ext uri="{FF2B5EF4-FFF2-40B4-BE49-F238E27FC236}">
              <a16:creationId xmlns:a16="http://schemas.microsoft.com/office/drawing/2014/main" id="{69BBA4D0-6F2D-417E-BEB7-88DA7959C50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F15F375B-6D28-436E-AE37-76DF3DC4818F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49CA5DC9-B818-4DA2-8D41-346A2C045D7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46D4BDB1-0C59-4424-84E0-3CC46B8E55A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50FB2C6D-A709-43EE-9979-7A43EBFA12D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774BD080-EF2E-4F4E-AC15-2D2DA3A1FADD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1F8414E3-8B04-4E04-AF72-6392C7F60FC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5" name="Text Box 13">
          <a:extLst>
            <a:ext uri="{FF2B5EF4-FFF2-40B4-BE49-F238E27FC236}">
              <a16:creationId xmlns:a16="http://schemas.microsoft.com/office/drawing/2014/main" id="{44348F5A-FDFE-4DBA-95C4-CFE7B5D762F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B9554175-8A4A-44F5-8F19-358557D2D2C9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7F7EDBA-DC55-4B04-879D-41A55FB3191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77E0C131-5729-467D-9414-BE99A8CCD79B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377FEE8A-156D-4098-83A0-234337BB96A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05B4CDE7-168E-4BA2-83A2-C2251FEF259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A5557B65-8A84-4C90-8992-8E49F5AF5BC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85466DB-1ECA-4436-97B3-AFC88CC78FB9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910807DA-ADC8-4871-A188-3531403F831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337C7892-6EB1-4D5C-BE91-403DCE526C81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D6A88D0C-51A5-4AB8-8308-AFE6647A28D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D579C4F2-0D93-47E1-9DC4-CD280C871AA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7" name="Text Box 13">
          <a:extLst>
            <a:ext uri="{FF2B5EF4-FFF2-40B4-BE49-F238E27FC236}">
              <a16:creationId xmlns:a16="http://schemas.microsoft.com/office/drawing/2014/main" id="{E97D9AD1-168A-4BD6-AEE7-DFC7C64EA02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7DB2F5AE-7249-4D4A-A3CA-0B5020F88DD6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F548A11-DDE0-4C32-B5A7-0B5765FF0F9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43B8A4E4-B350-4672-A226-A327DDB9B3B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4841E5CF-FB92-4FDB-8E40-95766EB9536B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2" name="Text Box 12">
          <a:extLst>
            <a:ext uri="{FF2B5EF4-FFF2-40B4-BE49-F238E27FC236}">
              <a16:creationId xmlns:a16="http://schemas.microsoft.com/office/drawing/2014/main" id="{9469D275-3030-4B32-8C8C-2FC0A70AB03E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A14A4DD2-EBAB-42F9-A3C3-BE43B93ED183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1E9CD02C-2A50-4C65-B3E4-673CFD2FC15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B1C9E987-D545-48CE-9BE6-DA53D2443B2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FE9F606A-FBBC-4166-BD2C-FF3B28E80C1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65947FF9-C77A-4164-8830-D2E80C3AD912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7848026D-6391-4DDA-AEE1-EF59EAB459E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49" name="Text Box 13">
          <a:extLst>
            <a:ext uri="{FF2B5EF4-FFF2-40B4-BE49-F238E27FC236}">
              <a16:creationId xmlns:a16="http://schemas.microsoft.com/office/drawing/2014/main" id="{EEB87EE3-E75E-4949-91C5-C6025319747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91192349-1B8E-4B15-BB73-CE5434690557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D50EC7A5-427B-4BC1-BA5F-7A6A5217A02F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id="{EF950276-385A-4A57-91A0-38D6CBA48BEC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3" name="Text Box 11">
          <a:extLst>
            <a:ext uri="{FF2B5EF4-FFF2-40B4-BE49-F238E27FC236}">
              <a16:creationId xmlns:a16="http://schemas.microsoft.com/office/drawing/2014/main" id="{B034F4EF-374B-4DAE-A702-27BDB31314A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4" name="Text Box 12">
          <a:extLst>
            <a:ext uri="{FF2B5EF4-FFF2-40B4-BE49-F238E27FC236}">
              <a16:creationId xmlns:a16="http://schemas.microsoft.com/office/drawing/2014/main" id="{A2228FF9-ED36-4AFF-85B9-8D0B1EC465B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9EE3A7D2-8D4B-420C-A472-2AFE4CC6DDBA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30766206-B693-443F-A4DB-FCC82830B3ED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0707E481-BB63-4F41-BFB4-719787B56E2F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318D3296-2BEC-4307-AA6E-16FEF0FDC2C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59" name="Text Box 11">
          <a:extLst>
            <a:ext uri="{FF2B5EF4-FFF2-40B4-BE49-F238E27FC236}">
              <a16:creationId xmlns:a16="http://schemas.microsoft.com/office/drawing/2014/main" id="{3F205CDC-0B15-4BA4-83CB-D32BE39AF625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56F9232E-DC86-430D-B650-3E03487AE9E9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3</xdr:col>
      <xdr:colOff>76200</xdr:colOff>
      <xdr:row>102</xdr:row>
      <xdr:rowOff>690</xdr:rowOff>
    </xdr:from>
    <xdr:to>
      <xdr:col>11</xdr:col>
      <xdr:colOff>295275</xdr:colOff>
      <xdr:row>102</xdr:row>
      <xdr:rowOff>690</xdr:rowOff>
    </xdr:to>
    <xdr:sp macro="" textlink="">
      <xdr:nvSpPr>
        <xdr:cNvPr id="61" name="Text Box 13">
          <a:extLst>
            <a:ext uri="{FF2B5EF4-FFF2-40B4-BE49-F238E27FC236}">
              <a16:creationId xmlns:a16="http://schemas.microsoft.com/office/drawing/2014/main" id="{F3373D72-EF3E-41EF-85BF-C6018D821380}"/>
            </a:ext>
          </a:extLst>
        </xdr:cNvPr>
        <xdr:cNvSpPr txBox="1">
          <a:spLocks noChangeArrowheads="1"/>
        </xdr:cNvSpPr>
      </xdr:nvSpPr>
      <xdr:spPr bwMode="auto">
        <a:xfrm>
          <a:off x="781050" y="19765065"/>
          <a:ext cx="456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opie%20von%20Kopie%20von%20LM%202021%20Protokoll%20e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M 2021"/>
      <sheetName val="Relativ"/>
    </sheetNames>
    <sheetDataSet>
      <sheetData sheetId="0" refreshError="1"/>
      <sheetData sheetId="1" refreshError="1">
        <row r="2">
          <cell r="A2">
            <v>31</v>
          </cell>
          <cell r="B2">
            <v>22.5</v>
          </cell>
          <cell r="C2">
            <v>12.5</v>
          </cell>
        </row>
        <row r="3">
          <cell r="A3">
            <v>32</v>
          </cell>
          <cell r="B3">
            <v>23</v>
          </cell>
          <cell r="C3">
            <v>12.5</v>
          </cell>
        </row>
        <row r="4">
          <cell r="A4">
            <v>33</v>
          </cell>
          <cell r="B4">
            <v>23.5</v>
          </cell>
          <cell r="C4">
            <v>12.5</v>
          </cell>
        </row>
        <row r="5">
          <cell r="A5">
            <v>34</v>
          </cell>
          <cell r="B5">
            <v>24</v>
          </cell>
          <cell r="C5">
            <v>12.5</v>
          </cell>
        </row>
        <row r="6">
          <cell r="A6">
            <v>35</v>
          </cell>
          <cell r="B6">
            <v>24.5</v>
          </cell>
          <cell r="C6">
            <v>12.5</v>
          </cell>
        </row>
        <row r="7">
          <cell r="A7">
            <v>36</v>
          </cell>
          <cell r="B7">
            <v>25</v>
          </cell>
          <cell r="C7">
            <v>12.5</v>
          </cell>
        </row>
        <row r="8">
          <cell r="A8">
            <v>37</v>
          </cell>
          <cell r="B8">
            <v>25.5</v>
          </cell>
          <cell r="C8">
            <v>12.5</v>
          </cell>
        </row>
        <row r="9">
          <cell r="A9">
            <v>38</v>
          </cell>
          <cell r="B9">
            <v>26</v>
          </cell>
          <cell r="C9">
            <v>12.5</v>
          </cell>
        </row>
        <row r="10">
          <cell r="A10">
            <v>39</v>
          </cell>
          <cell r="B10">
            <v>26.5</v>
          </cell>
          <cell r="C10">
            <v>12.5</v>
          </cell>
        </row>
        <row r="11">
          <cell r="A11">
            <v>40</v>
          </cell>
          <cell r="B11">
            <v>27</v>
          </cell>
          <cell r="C11">
            <v>12.5</v>
          </cell>
        </row>
        <row r="12">
          <cell r="A12">
            <v>41</v>
          </cell>
          <cell r="B12">
            <v>27.5</v>
          </cell>
          <cell r="C12">
            <v>13</v>
          </cell>
        </row>
        <row r="13">
          <cell r="A13">
            <v>42</v>
          </cell>
          <cell r="B13">
            <v>28</v>
          </cell>
          <cell r="C13">
            <v>13</v>
          </cell>
        </row>
        <row r="14">
          <cell r="A14">
            <v>43</v>
          </cell>
          <cell r="B14">
            <v>28.5</v>
          </cell>
          <cell r="C14">
            <v>13.5</v>
          </cell>
        </row>
        <row r="15">
          <cell r="A15">
            <v>44</v>
          </cell>
          <cell r="B15">
            <v>29</v>
          </cell>
          <cell r="C15">
            <v>13.5</v>
          </cell>
        </row>
        <row r="16">
          <cell r="A16">
            <v>45</v>
          </cell>
          <cell r="B16">
            <v>29.5</v>
          </cell>
          <cell r="C16">
            <v>14</v>
          </cell>
        </row>
        <row r="17">
          <cell r="A17">
            <v>46</v>
          </cell>
          <cell r="B17">
            <v>30</v>
          </cell>
          <cell r="C17">
            <v>14</v>
          </cell>
        </row>
        <row r="18">
          <cell r="A18">
            <v>47</v>
          </cell>
          <cell r="B18">
            <v>30.5</v>
          </cell>
          <cell r="C18">
            <v>14.5</v>
          </cell>
        </row>
        <row r="19">
          <cell r="A19">
            <v>48</v>
          </cell>
          <cell r="B19">
            <v>31</v>
          </cell>
          <cell r="C19">
            <v>15</v>
          </cell>
        </row>
        <row r="20">
          <cell r="A20">
            <v>49</v>
          </cell>
          <cell r="B20">
            <v>32</v>
          </cell>
          <cell r="C20">
            <v>15.5</v>
          </cell>
        </row>
        <row r="21">
          <cell r="A21">
            <v>50</v>
          </cell>
          <cell r="B21">
            <v>33</v>
          </cell>
          <cell r="C21">
            <v>16</v>
          </cell>
        </row>
        <row r="22">
          <cell r="A22">
            <v>51</v>
          </cell>
          <cell r="B22">
            <v>34.5</v>
          </cell>
          <cell r="C22">
            <v>16.5</v>
          </cell>
        </row>
        <row r="23">
          <cell r="A23">
            <v>52</v>
          </cell>
          <cell r="B23">
            <v>36</v>
          </cell>
          <cell r="C23">
            <v>17</v>
          </cell>
        </row>
        <row r="24">
          <cell r="A24">
            <v>53</v>
          </cell>
          <cell r="B24">
            <v>37</v>
          </cell>
          <cell r="C24">
            <v>17.5</v>
          </cell>
        </row>
        <row r="25">
          <cell r="A25">
            <v>54</v>
          </cell>
          <cell r="B25">
            <v>38.5</v>
          </cell>
          <cell r="C25">
            <v>18.5</v>
          </cell>
        </row>
        <row r="26">
          <cell r="A26">
            <v>55</v>
          </cell>
          <cell r="B26">
            <v>40</v>
          </cell>
          <cell r="C26">
            <v>19.5</v>
          </cell>
        </row>
        <row r="27">
          <cell r="A27">
            <v>56</v>
          </cell>
          <cell r="B27">
            <v>42</v>
          </cell>
          <cell r="C27">
            <v>20.5</v>
          </cell>
        </row>
        <row r="28">
          <cell r="A28">
            <v>57</v>
          </cell>
          <cell r="B28">
            <v>44</v>
          </cell>
          <cell r="C28">
            <v>21.5</v>
          </cell>
        </row>
        <row r="29">
          <cell r="A29">
            <v>58</v>
          </cell>
          <cell r="B29">
            <v>46</v>
          </cell>
          <cell r="C29">
            <v>22.5</v>
          </cell>
        </row>
        <row r="30">
          <cell r="A30">
            <v>59</v>
          </cell>
          <cell r="B30">
            <v>48</v>
          </cell>
          <cell r="C30">
            <v>23.5</v>
          </cell>
        </row>
        <row r="31">
          <cell r="A31">
            <v>60</v>
          </cell>
          <cell r="B31">
            <v>50</v>
          </cell>
          <cell r="C31">
            <v>25</v>
          </cell>
        </row>
        <row r="32">
          <cell r="A32">
            <v>61</v>
          </cell>
          <cell r="B32">
            <v>52</v>
          </cell>
          <cell r="C32">
            <v>26.5</v>
          </cell>
        </row>
        <row r="33">
          <cell r="A33">
            <v>62</v>
          </cell>
          <cell r="B33">
            <v>54</v>
          </cell>
          <cell r="C33">
            <v>27.5</v>
          </cell>
        </row>
        <row r="34">
          <cell r="A34">
            <v>63</v>
          </cell>
          <cell r="B34">
            <v>56</v>
          </cell>
          <cell r="C34">
            <v>28.5</v>
          </cell>
        </row>
        <row r="35">
          <cell r="A35">
            <v>64</v>
          </cell>
          <cell r="B35">
            <v>57.5</v>
          </cell>
          <cell r="C35">
            <v>29.5</v>
          </cell>
        </row>
        <row r="36">
          <cell r="A36">
            <v>65</v>
          </cell>
          <cell r="B36">
            <v>59</v>
          </cell>
          <cell r="C36">
            <v>31</v>
          </cell>
        </row>
        <row r="37">
          <cell r="A37">
            <v>66</v>
          </cell>
          <cell r="B37">
            <v>60.5</v>
          </cell>
          <cell r="C37">
            <v>32</v>
          </cell>
        </row>
        <row r="38">
          <cell r="A38">
            <v>67</v>
          </cell>
          <cell r="B38">
            <v>62</v>
          </cell>
          <cell r="C38">
            <v>33</v>
          </cell>
        </row>
        <row r="39">
          <cell r="A39">
            <v>68</v>
          </cell>
          <cell r="B39">
            <v>63.5</v>
          </cell>
          <cell r="C39">
            <v>34</v>
          </cell>
        </row>
        <row r="40">
          <cell r="A40">
            <v>69</v>
          </cell>
          <cell r="B40">
            <v>65</v>
          </cell>
          <cell r="C40">
            <v>35</v>
          </cell>
        </row>
        <row r="41">
          <cell r="A41">
            <v>70</v>
          </cell>
          <cell r="B41">
            <v>66.5</v>
          </cell>
          <cell r="C41">
            <v>36</v>
          </cell>
        </row>
        <row r="42">
          <cell r="A42">
            <v>71</v>
          </cell>
          <cell r="B42">
            <v>68</v>
          </cell>
          <cell r="C42">
            <v>37</v>
          </cell>
        </row>
        <row r="43">
          <cell r="A43">
            <v>72</v>
          </cell>
          <cell r="B43">
            <v>69.5</v>
          </cell>
          <cell r="C43">
            <v>38</v>
          </cell>
        </row>
        <row r="44">
          <cell r="A44">
            <v>73</v>
          </cell>
          <cell r="B44">
            <v>70.5</v>
          </cell>
          <cell r="C44">
            <v>39</v>
          </cell>
        </row>
        <row r="45">
          <cell r="A45">
            <v>74</v>
          </cell>
          <cell r="B45">
            <v>71.5</v>
          </cell>
          <cell r="C45">
            <v>39.5</v>
          </cell>
        </row>
        <row r="46">
          <cell r="A46">
            <v>75</v>
          </cell>
          <cell r="B46">
            <v>72.5</v>
          </cell>
          <cell r="C46">
            <v>40</v>
          </cell>
        </row>
        <row r="47">
          <cell r="A47">
            <v>76</v>
          </cell>
          <cell r="B47">
            <v>74</v>
          </cell>
          <cell r="C47">
            <v>40.5</v>
          </cell>
        </row>
        <row r="48">
          <cell r="A48">
            <v>77</v>
          </cell>
          <cell r="B48">
            <v>75.5</v>
          </cell>
          <cell r="C48">
            <v>41</v>
          </cell>
        </row>
        <row r="49">
          <cell r="A49">
            <v>78</v>
          </cell>
          <cell r="B49">
            <v>77</v>
          </cell>
          <cell r="C49">
            <v>41.5</v>
          </cell>
        </row>
        <row r="50">
          <cell r="A50">
            <v>79</v>
          </cell>
          <cell r="B50">
            <v>78</v>
          </cell>
          <cell r="C50">
            <v>42</v>
          </cell>
        </row>
        <row r="51">
          <cell r="A51">
            <v>80</v>
          </cell>
          <cell r="B51">
            <v>80</v>
          </cell>
          <cell r="C51">
            <v>42.5</v>
          </cell>
        </row>
        <row r="52">
          <cell r="A52">
            <v>81</v>
          </cell>
          <cell r="B52">
            <v>81</v>
          </cell>
          <cell r="C52">
            <v>43</v>
          </cell>
        </row>
        <row r="53">
          <cell r="A53">
            <v>82</v>
          </cell>
          <cell r="B53">
            <v>82</v>
          </cell>
          <cell r="C53">
            <v>43.5</v>
          </cell>
        </row>
        <row r="54">
          <cell r="A54">
            <v>83</v>
          </cell>
          <cell r="B54">
            <v>83</v>
          </cell>
          <cell r="C54">
            <v>44</v>
          </cell>
        </row>
        <row r="55">
          <cell r="A55">
            <v>84</v>
          </cell>
          <cell r="B55">
            <v>84</v>
          </cell>
          <cell r="C55">
            <v>44.5</v>
          </cell>
        </row>
        <row r="56">
          <cell r="A56">
            <v>85</v>
          </cell>
          <cell r="B56">
            <v>85</v>
          </cell>
          <cell r="C56">
            <v>44.5</v>
          </cell>
        </row>
        <row r="57">
          <cell r="A57">
            <v>86</v>
          </cell>
          <cell r="B57">
            <v>86</v>
          </cell>
          <cell r="C57">
            <v>45</v>
          </cell>
        </row>
        <row r="58">
          <cell r="A58">
            <v>87</v>
          </cell>
          <cell r="B58">
            <v>87</v>
          </cell>
          <cell r="C58">
            <v>45.5</v>
          </cell>
        </row>
        <row r="59">
          <cell r="A59">
            <v>88</v>
          </cell>
          <cell r="B59">
            <v>88</v>
          </cell>
          <cell r="C59">
            <v>46</v>
          </cell>
        </row>
        <row r="60">
          <cell r="A60">
            <v>89</v>
          </cell>
          <cell r="B60">
            <v>89</v>
          </cell>
          <cell r="C60">
            <v>46</v>
          </cell>
        </row>
        <row r="61">
          <cell r="A61">
            <v>90</v>
          </cell>
          <cell r="B61">
            <v>90</v>
          </cell>
          <cell r="C61">
            <v>46.5</v>
          </cell>
        </row>
        <row r="62">
          <cell r="A62">
            <v>91</v>
          </cell>
          <cell r="B62">
            <v>91</v>
          </cell>
          <cell r="C62">
            <v>47</v>
          </cell>
        </row>
        <row r="63">
          <cell r="A63">
            <v>92</v>
          </cell>
          <cell r="B63">
            <v>92</v>
          </cell>
          <cell r="C63">
            <v>47.5</v>
          </cell>
        </row>
        <row r="64">
          <cell r="A64">
            <v>93</v>
          </cell>
          <cell r="B64">
            <v>93</v>
          </cell>
          <cell r="C64">
            <v>47.5</v>
          </cell>
        </row>
        <row r="65">
          <cell r="A65">
            <v>94</v>
          </cell>
          <cell r="B65">
            <v>94</v>
          </cell>
          <cell r="C65">
            <v>48</v>
          </cell>
        </row>
        <row r="66">
          <cell r="A66">
            <v>95</v>
          </cell>
          <cell r="B66">
            <v>95</v>
          </cell>
          <cell r="C66">
            <v>48.5</v>
          </cell>
        </row>
        <row r="67">
          <cell r="A67">
            <v>96</v>
          </cell>
          <cell r="B67">
            <v>95.5</v>
          </cell>
          <cell r="C67">
            <v>48.5</v>
          </cell>
        </row>
        <row r="68">
          <cell r="A68">
            <v>97</v>
          </cell>
          <cell r="B68">
            <v>96</v>
          </cell>
          <cell r="C68">
            <v>49</v>
          </cell>
        </row>
        <row r="69">
          <cell r="A69">
            <v>98</v>
          </cell>
          <cell r="B69">
            <v>96.5</v>
          </cell>
          <cell r="C69">
            <v>49.5</v>
          </cell>
        </row>
        <row r="70">
          <cell r="A70">
            <v>99</v>
          </cell>
          <cell r="B70">
            <v>97</v>
          </cell>
          <cell r="C70">
            <v>49.5</v>
          </cell>
        </row>
        <row r="71">
          <cell r="A71">
            <v>100</v>
          </cell>
          <cell r="B71">
            <v>97.5</v>
          </cell>
          <cell r="C71">
            <v>50</v>
          </cell>
        </row>
        <row r="72">
          <cell r="A72">
            <v>101</v>
          </cell>
          <cell r="B72">
            <v>98.5</v>
          </cell>
          <cell r="C72">
            <v>50.5</v>
          </cell>
        </row>
        <row r="73">
          <cell r="A73">
            <v>102</v>
          </cell>
          <cell r="B73">
            <v>99.5</v>
          </cell>
          <cell r="C73">
            <v>50.5</v>
          </cell>
        </row>
        <row r="74">
          <cell r="A74">
            <v>103</v>
          </cell>
          <cell r="B74">
            <v>100.5</v>
          </cell>
          <cell r="C74">
            <v>51</v>
          </cell>
        </row>
        <row r="75">
          <cell r="A75">
            <v>104</v>
          </cell>
          <cell r="B75">
            <v>101</v>
          </cell>
          <cell r="C75">
            <v>51</v>
          </cell>
        </row>
        <row r="76">
          <cell r="A76">
            <v>105</v>
          </cell>
          <cell r="B76">
            <v>102</v>
          </cell>
          <cell r="C76">
            <v>51.5</v>
          </cell>
        </row>
        <row r="77">
          <cell r="A77">
            <v>106</v>
          </cell>
          <cell r="B77">
            <v>103</v>
          </cell>
          <cell r="C77">
            <v>51.5</v>
          </cell>
        </row>
        <row r="78">
          <cell r="A78">
            <v>107</v>
          </cell>
          <cell r="B78">
            <v>103.5</v>
          </cell>
          <cell r="C78">
            <v>52</v>
          </cell>
        </row>
        <row r="79">
          <cell r="A79">
            <v>108</v>
          </cell>
          <cell r="B79">
            <v>103.5</v>
          </cell>
          <cell r="C79">
            <v>52</v>
          </cell>
        </row>
        <row r="80">
          <cell r="A80">
            <v>109</v>
          </cell>
          <cell r="B80">
            <v>104</v>
          </cell>
          <cell r="C80">
            <v>52.5</v>
          </cell>
        </row>
        <row r="81">
          <cell r="A81">
            <v>110</v>
          </cell>
          <cell r="B81">
            <v>104</v>
          </cell>
          <cell r="C81">
            <v>52.5</v>
          </cell>
        </row>
        <row r="82">
          <cell r="A82">
            <v>111</v>
          </cell>
          <cell r="B82">
            <v>104</v>
          </cell>
          <cell r="C82">
            <v>53</v>
          </cell>
        </row>
        <row r="83">
          <cell r="A83">
            <v>112</v>
          </cell>
          <cell r="B83">
            <v>104.5</v>
          </cell>
          <cell r="C83">
            <v>53</v>
          </cell>
        </row>
        <row r="84">
          <cell r="A84">
            <v>113</v>
          </cell>
          <cell r="B84">
            <v>104.5</v>
          </cell>
          <cell r="C84">
            <v>53.5</v>
          </cell>
        </row>
        <row r="85">
          <cell r="A85">
            <v>114</v>
          </cell>
          <cell r="B85">
            <v>105</v>
          </cell>
          <cell r="C85">
            <v>53.5</v>
          </cell>
        </row>
        <row r="86">
          <cell r="A86">
            <v>115</v>
          </cell>
          <cell r="B86">
            <v>105</v>
          </cell>
          <cell r="C86">
            <v>54</v>
          </cell>
        </row>
        <row r="87">
          <cell r="A87">
            <v>116</v>
          </cell>
          <cell r="B87">
            <v>105.5</v>
          </cell>
          <cell r="C87">
            <v>54</v>
          </cell>
        </row>
        <row r="88">
          <cell r="A88">
            <v>117</v>
          </cell>
          <cell r="B88">
            <v>106</v>
          </cell>
          <cell r="C88">
            <v>54.5</v>
          </cell>
        </row>
        <row r="89">
          <cell r="A89">
            <v>118</v>
          </cell>
          <cell r="B89">
            <v>106.5</v>
          </cell>
          <cell r="C89">
            <v>54.5</v>
          </cell>
        </row>
        <row r="90">
          <cell r="A90">
            <v>119</v>
          </cell>
          <cell r="B90">
            <v>107</v>
          </cell>
          <cell r="C90">
            <v>55</v>
          </cell>
        </row>
        <row r="91">
          <cell r="A91">
            <v>120</v>
          </cell>
          <cell r="B91">
            <v>107.5</v>
          </cell>
          <cell r="C91">
            <v>55</v>
          </cell>
        </row>
        <row r="92">
          <cell r="A92">
            <v>121</v>
          </cell>
          <cell r="B92">
            <v>108</v>
          </cell>
          <cell r="C92">
            <v>55.5</v>
          </cell>
        </row>
        <row r="93">
          <cell r="A93">
            <v>122</v>
          </cell>
          <cell r="B93">
            <v>108.5</v>
          </cell>
          <cell r="C93">
            <v>55.5</v>
          </cell>
        </row>
        <row r="94">
          <cell r="A94">
            <v>123</v>
          </cell>
          <cell r="B94">
            <v>109</v>
          </cell>
          <cell r="C94">
            <v>56</v>
          </cell>
        </row>
        <row r="95">
          <cell r="A95">
            <v>124</v>
          </cell>
          <cell r="B95">
            <v>109.5</v>
          </cell>
          <cell r="C95">
            <v>56</v>
          </cell>
        </row>
        <row r="96">
          <cell r="A96">
            <v>125</v>
          </cell>
          <cell r="B96">
            <v>110</v>
          </cell>
          <cell r="C96">
            <v>56.5</v>
          </cell>
        </row>
        <row r="97">
          <cell r="A97">
            <v>126</v>
          </cell>
          <cell r="B97">
            <v>110.5</v>
          </cell>
          <cell r="C97">
            <v>56.5</v>
          </cell>
        </row>
        <row r="98">
          <cell r="A98">
            <v>127</v>
          </cell>
          <cell r="B98">
            <v>111</v>
          </cell>
          <cell r="C98">
            <v>57</v>
          </cell>
        </row>
        <row r="99">
          <cell r="A99">
            <v>128</v>
          </cell>
          <cell r="B99">
            <v>111.5</v>
          </cell>
          <cell r="C99">
            <v>57</v>
          </cell>
        </row>
        <row r="100">
          <cell r="A100">
            <v>129</v>
          </cell>
          <cell r="B100">
            <v>112</v>
          </cell>
          <cell r="C100">
            <v>57.5</v>
          </cell>
        </row>
        <row r="101">
          <cell r="A101">
            <v>130</v>
          </cell>
          <cell r="B101">
            <v>112.5</v>
          </cell>
          <cell r="C101">
            <v>57.5</v>
          </cell>
        </row>
        <row r="102">
          <cell r="A102">
            <v>131</v>
          </cell>
          <cell r="B102">
            <v>113</v>
          </cell>
          <cell r="C102">
            <v>58</v>
          </cell>
        </row>
        <row r="103">
          <cell r="A103">
            <v>132</v>
          </cell>
          <cell r="B103">
            <v>113.5</v>
          </cell>
          <cell r="C103">
            <v>58</v>
          </cell>
        </row>
        <row r="104">
          <cell r="A104">
            <v>133</v>
          </cell>
          <cell r="B104">
            <v>114</v>
          </cell>
          <cell r="C104">
            <v>58.5</v>
          </cell>
        </row>
        <row r="105">
          <cell r="A105">
            <v>134</v>
          </cell>
          <cell r="B105">
            <v>114.5</v>
          </cell>
          <cell r="C105">
            <v>58.5</v>
          </cell>
        </row>
        <row r="106">
          <cell r="A106">
            <v>135</v>
          </cell>
          <cell r="B106">
            <v>115</v>
          </cell>
          <cell r="C106">
            <v>59</v>
          </cell>
        </row>
        <row r="107">
          <cell r="A107">
            <v>136</v>
          </cell>
          <cell r="B107">
            <v>115.5</v>
          </cell>
          <cell r="C107">
            <v>59</v>
          </cell>
        </row>
        <row r="108">
          <cell r="A108">
            <v>137</v>
          </cell>
          <cell r="B108">
            <v>116</v>
          </cell>
          <cell r="C108">
            <v>59.5</v>
          </cell>
        </row>
        <row r="109">
          <cell r="A109">
            <v>138</v>
          </cell>
          <cell r="B109">
            <v>116.5</v>
          </cell>
          <cell r="C109">
            <v>59.5</v>
          </cell>
        </row>
        <row r="110">
          <cell r="A110">
            <v>139</v>
          </cell>
          <cell r="B110">
            <v>117</v>
          </cell>
          <cell r="C110">
            <v>60</v>
          </cell>
        </row>
        <row r="111">
          <cell r="A111">
            <v>140</v>
          </cell>
          <cell r="B111">
            <v>117.5</v>
          </cell>
          <cell r="C111">
            <v>60</v>
          </cell>
        </row>
        <row r="112">
          <cell r="A112">
            <v>141</v>
          </cell>
          <cell r="B112">
            <v>118</v>
          </cell>
          <cell r="C112">
            <v>60.5</v>
          </cell>
        </row>
        <row r="113">
          <cell r="A113">
            <v>142</v>
          </cell>
          <cell r="B113">
            <v>118.5</v>
          </cell>
          <cell r="C113">
            <v>60.5</v>
          </cell>
        </row>
        <row r="114">
          <cell r="A114">
            <v>143</v>
          </cell>
          <cell r="B114">
            <v>119</v>
          </cell>
          <cell r="C114">
            <v>61</v>
          </cell>
        </row>
        <row r="115">
          <cell r="A115">
            <v>144</v>
          </cell>
          <cell r="B115">
            <v>119.5</v>
          </cell>
          <cell r="C115">
            <v>61</v>
          </cell>
        </row>
        <row r="116">
          <cell r="A116">
            <v>145</v>
          </cell>
          <cell r="B116">
            <v>120</v>
          </cell>
          <cell r="C116">
            <v>61.5</v>
          </cell>
        </row>
        <row r="117">
          <cell r="A117">
            <v>146</v>
          </cell>
          <cell r="B117">
            <v>120.5</v>
          </cell>
          <cell r="C117">
            <v>61.5</v>
          </cell>
        </row>
        <row r="118">
          <cell r="A118">
            <v>147</v>
          </cell>
          <cell r="B118">
            <v>121</v>
          </cell>
          <cell r="C118">
            <v>62</v>
          </cell>
        </row>
        <row r="119">
          <cell r="A119">
            <v>148</v>
          </cell>
          <cell r="B119">
            <v>121.5</v>
          </cell>
          <cell r="C119">
            <v>62</v>
          </cell>
        </row>
        <row r="120">
          <cell r="A120">
            <v>149</v>
          </cell>
          <cell r="B120">
            <v>122</v>
          </cell>
          <cell r="C120">
            <v>62.5</v>
          </cell>
        </row>
        <row r="121">
          <cell r="A121">
            <v>150</v>
          </cell>
          <cell r="B121">
            <v>122.5</v>
          </cell>
          <cell r="C121">
            <v>62.5</v>
          </cell>
        </row>
        <row r="122">
          <cell r="A122">
            <v>151</v>
          </cell>
          <cell r="B122">
            <v>123</v>
          </cell>
          <cell r="C122">
            <v>63</v>
          </cell>
        </row>
        <row r="123">
          <cell r="A123">
            <v>152</v>
          </cell>
          <cell r="B123">
            <v>123.5</v>
          </cell>
          <cell r="C123">
            <v>63</v>
          </cell>
        </row>
        <row r="124">
          <cell r="A124">
            <v>153</v>
          </cell>
          <cell r="B124">
            <v>124</v>
          </cell>
          <cell r="C124">
            <v>63.5</v>
          </cell>
        </row>
        <row r="125">
          <cell r="A125">
            <v>154</v>
          </cell>
          <cell r="B125">
            <v>124.5</v>
          </cell>
          <cell r="C125">
            <v>63.5</v>
          </cell>
        </row>
        <row r="126">
          <cell r="A126">
            <v>155</v>
          </cell>
          <cell r="B126">
            <v>125</v>
          </cell>
          <cell r="C126">
            <v>64</v>
          </cell>
        </row>
        <row r="127">
          <cell r="A127">
            <v>156</v>
          </cell>
          <cell r="B127">
            <v>125.5</v>
          </cell>
          <cell r="C127">
            <v>64</v>
          </cell>
        </row>
        <row r="128">
          <cell r="A128">
            <v>157</v>
          </cell>
          <cell r="B128">
            <v>126</v>
          </cell>
          <cell r="C128">
            <v>64.5</v>
          </cell>
        </row>
        <row r="129">
          <cell r="A129">
            <v>158</v>
          </cell>
          <cell r="B129">
            <v>126.5</v>
          </cell>
          <cell r="C129">
            <v>64.5</v>
          </cell>
        </row>
        <row r="130">
          <cell r="A130">
            <v>159</v>
          </cell>
          <cell r="B130">
            <v>127</v>
          </cell>
          <cell r="C130">
            <v>65</v>
          </cell>
        </row>
        <row r="131">
          <cell r="A131">
            <v>160</v>
          </cell>
          <cell r="B131">
            <v>127.5</v>
          </cell>
          <cell r="C131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1"/>
  <sheetViews>
    <sheetView tabSelected="1" workbookViewId="0">
      <selection activeCell="AF48" sqref="AF48"/>
    </sheetView>
  </sheetViews>
  <sheetFormatPr baseColWidth="10" defaultColWidth="9.140625" defaultRowHeight="15" x14ac:dyDescent="0.25"/>
  <cols>
    <col min="1" max="1" width="0.140625" customWidth="1"/>
    <col min="2" max="2" width="3.85546875" customWidth="1"/>
    <col min="3" max="3" width="7" customWidth="1"/>
    <col min="4" max="4" width="13.7109375" customWidth="1"/>
    <col min="5" max="5" width="11.7109375" customWidth="1"/>
    <col min="6" max="6" width="6.42578125" customWidth="1"/>
    <col min="7" max="7" width="13.140625" customWidth="1"/>
    <col min="8" max="8" width="7.7109375" customWidth="1"/>
    <col min="9" max="9" width="5.140625" customWidth="1"/>
    <col min="10" max="10" width="7.7109375" customWidth="1"/>
    <col min="11" max="11" width="0.5703125" customWidth="1"/>
    <col min="12" max="12" width="7.7109375" customWidth="1"/>
    <col min="13" max="13" width="7.28515625" customWidth="1"/>
    <col min="14" max="14" width="6.5703125" customWidth="1"/>
    <col min="15" max="15" width="9.140625" hidden="1" customWidth="1"/>
    <col min="16" max="16" width="0.140625" customWidth="1"/>
    <col min="17" max="17" width="5.140625" customWidth="1"/>
    <col min="18" max="18" width="6.5703125" customWidth="1"/>
    <col min="19" max="19" width="7" customWidth="1"/>
    <col min="20" max="20" width="6.85546875" customWidth="1"/>
    <col min="21" max="21" width="6.7109375" customWidth="1"/>
  </cols>
  <sheetData>
    <row r="1" spans="1:21" ht="33.75" x14ac:dyDescent="0.5">
      <c r="A1" s="1"/>
      <c r="B1" s="1"/>
      <c r="C1" s="1"/>
      <c r="D1" s="2"/>
      <c r="E1" s="2"/>
      <c r="F1" s="2"/>
      <c r="G1" s="3" t="s">
        <v>31</v>
      </c>
      <c r="H1" s="3"/>
      <c r="I1" s="3"/>
      <c r="J1" s="3"/>
      <c r="K1" s="3"/>
      <c r="L1" s="2"/>
      <c r="M1" s="2"/>
      <c r="N1" s="4"/>
      <c r="O1" s="2"/>
      <c r="P1" s="2"/>
      <c r="Q1" s="2"/>
      <c r="R1" s="2"/>
      <c r="S1" s="2"/>
      <c r="T1" s="2"/>
      <c r="U1" s="2"/>
    </row>
    <row r="2" spans="1:21" ht="20.25" x14ac:dyDescent="0.3">
      <c r="A2" s="1"/>
      <c r="B2" s="5"/>
      <c r="C2" s="5"/>
      <c r="D2" s="1"/>
      <c r="E2" s="1"/>
      <c r="F2" s="1"/>
      <c r="G2" s="6" t="s">
        <v>30</v>
      </c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</row>
    <row r="3" spans="1:21" ht="24" thickBot="1" x14ac:dyDescent="0.4">
      <c r="A3" s="1"/>
      <c r="B3" s="8"/>
      <c r="C3" s="8"/>
      <c r="D3" s="1"/>
      <c r="E3" s="1"/>
      <c r="F3" s="1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x14ac:dyDescent="0.25">
      <c r="A4" s="10"/>
      <c r="B4" s="11"/>
      <c r="C4" s="11" t="s">
        <v>0</v>
      </c>
      <c r="D4" s="191" t="s">
        <v>126</v>
      </c>
      <c r="E4" s="191"/>
      <c r="F4" s="191"/>
      <c r="G4" s="191"/>
      <c r="H4" s="79"/>
      <c r="I4" s="49"/>
      <c r="J4" s="59" t="s">
        <v>1</v>
      </c>
      <c r="K4" s="150"/>
      <c r="L4" s="187" t="s">
        <v>2</v>
      </c>
      <c r="M4" s="188"/>
      <c r="N4" s="189"/>
      <c r="O4" s="1"/>
      <c r="P4" s="1"/>
      <c r="Q4" s="190" t="s">
        <v>3</v>
      </c>
      <c r="R4" s="188"/>
      <c r="S4" s="189"/>
      <c r="T4" s="1"/>
      <c r="U4" s="1"/>
    </row>
    <row r="5" spans="1:21" ht="16.5" thickBot="1" x14ac:dyDescent="0.3">
      <c r="A5" s="10"/>
      <c r="B5" s="11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2" t="s">
        <v>9</v>
      </c>
      <c r="H5" s="32" t="s">
        <v>10</v>
      </c>
      <c r="I5" s="38" t="s">
        <v>152</v>
      </c>
      <c r="J5" s="14" t="s">
        <v>11</v>
      </c>
      <c r="K5" s="152" t="s">
        <v>151</v>
      </c>
      <c r="L5" s="15">
        <v>1</v>
      </c>
      <c r="M5" s="16">
        <v>2</v>
      </c>
      <c r="N5" s="17">
        <v>3</v>
      </c>
      <c r="O5" s="18"/>
      <c r="P5" s="153" t="s">
        <v>151</v>
      </c>
      <c r="Q5" s="19">
        <v>1</v>
      </c>
      <c r="R5" s="16">
        <v>2</v>
      </c>
      <c r="S5" s="17">
        <v>3</v>
      </c>
      <c r="T5" s="20" t="s">
        <v>12</v>
      </c>
      <c r="U5" s="21" t="s">
        <v>13</v>
      </c>
    </row>
    <row r="6" spans="1:21" ht="15.75" x14ac:dyDescent="0.25">
      <c r="A6" s="1"/>
      <c r="B6" s="22">
        <v>1</v>
      </c>
      <c r="C6" s="23">
        <v>55</v>
      </c>
      <c r="D6" s="24" t="s">
        <v>14</v>
      </c>
      <c r="E6" s="24" t="s">
        <v>15</v>
      </c>
      <c r="F6" s="25">
        <v>2001</v>
      </c>
      <c r="G6" s="26" t="s">
        <v>18</v>
      </c>
      <c r="H6" s="27">
        <v>54.9</v>
      </c>
      <c r="I6" s="27" t="s">
        <v>16</v>
      </c>
      <c r="J6" s="27">
        <f>IF(I6="w",VLOOKUP(ROUNDUP(H6,0),[1]Relativ!$A$2:$C$131,3,FALSE),IF(AND(H6&gt;=79.1,H6&lt;=95.5),H6,VLOOKUP(ROUNDUP(H6,0),[1]Relativ!$A$2:$C$131,2,FALSE)))</f>
        <v>19.5</v>
      </c>
      <c r="K6" s="27">
        <v>53</v>
      </c>
      <c r="L6" s="62">
        <v>53</v>
      </c>
      <c r="M6" s="62">
        <v>55</v>
      </c>
      <c r="N6" s="71">
        <v>57</v>
      </c>
      <c r="O6" s="64"/>
      <c r="P6" s="74" t="s">
        <v>176</v>
      </c>
      <c r="Q6" s="62">
        <v>66</v>
      </c>
      <c r="R6" s="71" t="s">
        <v>178</v>
      </c>
      <c r="S6" s="71" t="s">
        <v>178</v>
      </c>
      <c r="T6" s="65">
        <f t="shared" ref="T6:T33" si="0">MAX(L6:N6)+MAX(Q6:S6)</f>
        <v>123</v>
      </c>
      <c r="U6" s="66">
        <f t="shared" ref="U6:U33" si="1">IF(MAX(L6:N6)&lt;J6,0,MAX(L6:N6)-J6)+IF(MAX(Q6:S6)&lt;J6,0,MAX(Q6:S6)-J6)</f>
        <v>84</v>
      </c>
    </row>
    <row r="7" spans="1:21" ht="15.75" x14ac:dyDescent="0.25">
      <c r="A7" s="1"/>
      <c r="B7" s="28">
        <v>2</v>
      </c>
      <c r="C7" s="29">
        <v>55</v>
      </c>
      <c r="D7" s="24" t="s">
        <v>35</v>
      </c>
      <c r="E7" s="24" t="s">
        <v>36</v>
      </c>
      <c r="F7" s="25">
        <v>2000</v>
      </c>
      <c r="G7" s="26" t="s">
        <v>18</v>
      </c>
      <c r="H7" s="27">
        <v>54.2</v>
      </c>
      <c r="I7" s="27" t="s">
        <v>16</v>
      </c>
      <c r="J7" s="27">
        <f>IF(I7="w",VLOOKUP(ROUNDUP(H7,0),[1]Relativ!$A$2:$C$131,3,FALSE),IF(AND(H7&gt;=79.1,H7&lt;=95.5),H7,VLOOKUP(ROUNDUP(H7,0),[1]Relativ!$A$2:$C$131,2,FALSE)))</f>
        <v>19.5</v>
      </c>
      <c r="K7" s="27">
        <v>50</v>
      </c>
      <c r="L7" s="62" t="s">
        <v>167</v>
      </c>
      <c r="M7" s="71">
        <v>50</v>
      </c>
      <c r="N7" s="63" t="s">
        <v>168</v>
      </c>
      <c r="O7" s="67"/>
      <c r="P7" s="67" t="s">
        <v>162</v>
      </c>
      <c r="Q7" s="62">
        <v>68</v>
      </c>
      <c r="R7" s="63" t="s">
        <v>181</v>
      </c>
      <c r="S7" s="62">
        <v>73</v>
      </c>
      <c r="T7" s="68">
        <f>MAX(L7:N7)+MAX(Q7:S7)</f>
        <v>123</v>
      </c>
      <c r="U7" s="69">
        <f>IF(MAX(L7:N7)&lt;J7,0,MAX(L7:N7)-J7)+IF(MAX(Q7:S7)&lt;J7,0,MAX(Q7:S7)-J7)</f>
        <v>84</v>
      </c>
    </row>
    <row r="8" spans="1:21" ht="15.75" x14ac:dyDescent="0.25">
      <c r="A8" s="1"/>
      <c r="B8" s="41">
        <v>3</v>
      </c>
      <c r="C8" s="97">
        <v>55</v>
      </c>
      <c r="D8" s="24" t="s">
        <v>155</v>
      </c>
      <c r="E8" s="24" t="s">
        <v>38</v>
      </c>
      <c r="F8" s="25">
        <v>1993</v>
      </c>
      <c r="G8" s="26" t="s">
        <v>165</v>
      </c>
      <c r="H8" s="27">
        <v>54.1</v>
      </c>
      <c r="I8" s="27" t="s">
        <v>16</v>
      </c>
      <c r="J8" s="27">
        <f>IF(I8="w",VLOOKUP(ROUNDUP(H8,0),[1]Relativ!$A$2:$C$131,3,FALSE),IF(AND(H8&gt;=79.1,H8&lt;=95.5),H8,VLOOKUP(ROUNDUP(H8,0),[1]Relativ!$A$2:$C$131,2,FALSE)))</f>
        <v>19.5</v>
      </c>
      <c r="K8" s="27">
        <v>47</v>
      </c>
      <c r="L8" s="173" t="s">
        <v>166</v>
      </c>
      <c r="M8" s="71">
        <v>47</v>
      </c>
      <c r="N8" s="71">
        <v>48</v>
      </c>
      <c r="O8" s="67"/>
      <c r="P8" s="67" t="s">
        <v>156</v>
      </c>
      <c r="Q8" s="62">
        <v>55</v>
      </c>
      <c r="R8" s="71">
        <v>60</v>
      </c>
      <c r="S8" s="173" t="s">
        <v>177</v>
      </c>
      <c r="T8" s="68">
        <f>MAX(L8:N8)+MAX(Q8:S8)</f>
        <v>108</v>
      </c>
      <c r="U8" s="69">
        <f>IF(MAX(L8:N8)&lt;J8,0,MAX(L8:N8)-J8)+IF(MAX(Q8:S8)&lt;J8,0,MAX(Q8:S8)-J8)</f>
        <v>69</v>
      </c>
    </row>
    <row r="9" spans="1:21" ht="16.5" thickBot="1" x14ac:dyDescent="0.3">
      <c r="A9" s="1"/>
      <c r="B9" s="30">
        <v>4</v>
      </c>
      <c r="C9" s="31">
        <v>55</v>
      </c>
      <c r="D9" s="24" t="s">
        <v>37</v>
      </c>
      <c r="E9" s="24" t="s">
        <v>38</v>
      </c>
      <c r="F9" s="25">
        <v>1993</v>
      </c>
      <c r="G9" s="26" t="s">
        <v>18</v>
      </c>
      <c r="H9" s="27">
        <v>52.1</v>
      </c>
      <c r="I9" s="27" t="s">
        <v>16</v>
      </c>
      <c r="J9" s="27">
        <f>IF(I9="w",VLOOKUP(ROUNDUP(H9,0),[1]Relativ!$A$2:$C$131,3,FALSE),IF(AND(H9&gt;=79.1,H9&lt;=95.5),H9,VLOOKUP(ROUNDUP(H9,0),[1]Relativ!$A$2:$C$131,2,FALSE)))</f>
        <v>17.5</v>
      </c>
      <c r="K9" s="27">
        <v>43</v>
      </c>
      <c r="L9" s="62" t="s">
        <v>164</v>
      </c>
      <c r="M9" s="62">
        <v>45</v>
      </c>
      <c r="N9" s="71">
        <v>47</v>
      </c>
      <c r="O9" s="70"/>
      <c r="P9" s="70" t="s">
        <v>171</v>
      </c>
      <c r="Q9" s="71">
        <v>56</v>
      </c>
      <c r="R9" s="71">
        <v>59</v>
      </c>
      <c r="S9" s="71" t="s">
        <v>174</v>
      </c>
      <c r="T9" s="72">
        <f>MAX(L9:N9)+MAX(Q9:S9)</f>
        <v>106</v>
      </c>
      <c r="U9" s="73">
        <f>IF(MAX(L9:N9)&lt;J9,0,MAX(L9:N9)-J9)+IF(MAX(Q9:S9)&lt;J9,0,MAX(Q9:S9)-J9)</f>
        <v>71</v>
      </c>
    </row>
    <row r="10" spans="1:21" ht="14.25" customHeight="1" x14ac:dyDescent="0.25">
      <c r="A10" s="1"/>
      <c r="B10" s="28">
        <v>3</v>
      </c>
      <c r="C10" s="32">
        <v>59</v>
      </c>
      <c r="D10" s="24" t="s">
        <v>102</v>
      </c>
      <c r="E10" s="24" t="s">
        <v>103</v>
      </c>
      <c r="F10" s="25">
        <v>1989</v>
      </c>
      <c r="G10" s="26" t="s">
        <v>104</v>
      </c>
      <c r="H10" s="27">
        <v>57.9</v>
      </c>
      <c r="I10" s="27" t="s">
        <v>16</v>
      </c>
      <c r="J10" s="27">
        <f>IF(I10="w",VLOOKUP(ROUNDUP(H10,0),[1]Relativ!$A$2:$C$131,3,FALSE),IF(AND(H10&gt;=79.1,H10&lt;=95.5),H10,VLOOKUP(ROUNDUP(H10,0),[1]Relativ!$A$2:$C$131,2,FALSE)))</f>
        <v>22.5</v>
      </c>
      <c r="K10" s="27">
        <v>53</v>
      </c>
      <c r="L10" s="71" t="s">
        <v>168</v>
      </c>
      <c r="M10" s="71">
        <v>53</v>
      </c>
      <c r="N10" s="62">
        <v>56</v>
      </c>
      <c r="O10" s="74"/>
      <c r="P10" s="74" t="s">
        <v>173</v>
      </c>
      <c r="Q10" s="62">
        <v>63</v>
      </c>
      <c r="R10" s="62">
        <v>66</v>
      </c>
      <c r="S10" s="71" t="s">
        <v>180</v>
      </c>
      <c r="T10" s="68">
        <f t="shared" ref="T10:T13" si="2">MAX(L10:N10)+MAX(Q10:S10)</f>
        <v>122</v>
      </c>
      <c r="U10" s="69">
        <f t="shared" ref="U10:U13" si="3">IF(MAX(L10:N10)&lt;J10,0,MAX(L10:N10)-J10)+IF(MAX(Q10:S10)&lt;J10,0,MAX(Q10:S10)-J10)</f>
        <v>77</v>
      </c>
    </row>
    <row r="11" spans="1:21" ht="15.75" x14ac:dyDescent="0.25">
      <c r="A11" s="1"/>
      <c r="B11" s="28">
        <v>1</v>
      </c>
      <c r="C11" s="29">
        <v>59</v>
      </c>
      <c r="D11" s="24" t="s">
        <v>39</v>
      </c>
      <c r="E11" s="24" t="s">
        <v>40</v>
      </c>
      <c r="F11" s="25">
        <v>1992</v>
      </c>
      <c r="G11" s="26" t="s">
        <v>41</v>
      </c>
      <c r="H11" s="27">
        <v>58.2</v>
      </c>
      <c r="I11" s="27" t="s">
        <v>16</v>
      </c>
      <c r="J11" s="27">
        <f>IF(I11="w",VLOOKUP(ROUNDUP(H11,0),[1]Relativ!$A$2:$C$131,3,FALSE),IF(AND(H11&gt;=79.1,H11&lt;=95.5),H11,VLOOKUP(ROUNDUP(H11,0),[1]Relativ!$A$2:$C$131,2,FALSE)))</f>
        <v>23.5</v>
      </c>
      <c r="K11" s="27">
        <v>62</v>
      </c>
      <c r="L11" s="62">
        <v>62</v>
      </c>
      <c r="M11" s="62">
        <v>66</v>
      </c>
      <c r="N11" s="62">
        <v>68</v>
      </c>
      <c r="O11" s="70"/>
      <c r="P11" s="70" t="s">
        <v>182</v>
      </c>
      <c r="Q11" s="62">
        <v>84</v>
      </c>
      <c r="R11" s="71" t="s">
        <v>184</v>
      </c>
      <c r="S11" s="71">
        <v>90</v>
      </c>
      <c r="T11" s="68">
        <f t="shared" si="2"/>
        <v>158</v>
      </c>
      <c r="U11" s="69">
        <f t="shared" si="3"/>
        <v>111</v>
      </c>
    </row>
    <row r="12" spans="1:21" ht="15.75" x14ac:dyDescent="0.25">
      <c r="A12" s="1"/>
      <c r="B12" s="28">
        <v>2</v>
      </c>
      <c r="C12" s="29">
        <v>59</v>
      </c>
      <c r="D12" s="24" t="s">
        <v>42</v>
      </c>
      <c r="E12" s="24" t="s">
        <v>43</v>
      </c>
      <c r="F12" s="25">
        <v>1995</v>
      </c>
      <c r="G12" s="26" t="s">
        <v>44</v>
      </c>
      <c r="H12" s="27">
        <v>57.9</v>
      </c>
      <c r="I12" s="27" t="s">
        <v>16</v>
      </c>
      <c r="J12" s="27">
        <f>IF(I12="w",VLOOKUP(ROUNDUP(H12,0),[1]Relativ!$A$2:$C$131,3,FALSE),IF(AND(H12&gt;=79.1,H12&lt;=95.5),H12,VLOOKUP(ROUNDUP(H12,0),[1]Relativ!$A$2:$C$131,2,FALSE)))</f>
        <v>22.5</v>
      </c>
      <c r="K12" s="27">
        <v>58</v>
      </c>
      <c r="L12" s="62">
        <v>58</v>
      </c>
      <c r="M12" s="62">
        <v>62</v>
      </c>
      <c r="N12" s="62" t="s">
        <v>170</v>
      </c>
      <c r="O12" s="70"/>
      <c r="P12" s="70" t="s">
        <v>163</v>
      </c>
      <c r="Q12" s="62">
        <v>75</v>
      </c>
      <c r="R12" s="71">
        <v>79</v>
      </c>
      <c r="S12" s="71" t="s">
        <v>183</v>
      </c>
      <c r="T12" s="68">
        <f t="shared" si="2"/>
        <v>141</v>
      </c>
      <c r="U12" s="69">
        <f t="shared" si="3"/>
        <v>96</v>
      </c>
    </row>
    <row r="13" spans="1:21" ht="32.25" thickBot="1" x14ac:dyDescent="0.3">
      <c r="A13" s="1"/>
      <c r="B13" s="33">
        <v>4</v>
      </c>
      <c r="C13" s="34">
        <v>59</v>
      </c>
      <c r="D13" s="24" t="s">
        <v>83</v>
      </c>
      <c r="E13" s="24" t="s">
        <v>84</v>
      </c>
      <c r="F13" s="25">
        <v>2005</v>
      </c>
      <c r="G13" s="26" t="s">
        <v>85</v>
      </c>
      <c r="H13" s="27">
        <v>56</v>
      </c>
      <c r="I13" s="27" t="s">
        <v>16</v>
      </c>
      <c r="J13" s="27">
        <f>IF(I13="w",VLOOKUP(ROUNDUP(H13,0),[1]Relativ!$A$2:$C$131,3,FALSE),IF(AND(H13&gt;=79.1,H13&lt;=95.5),H13,VLOOKUP(ROUNDUP(H13,0),[1]Relativ!$A$2:$C$131,2,FALSE)))</f>
        <v>20.5</v>
      </c>
      <c r="K13" s="27">
        <v>37</v>
      </c>
      <c r="L13" s="62">
        <v>37</v>
      </c>
      <c r="M13" s="62">
        <v>40</v>
      </c>
      <c r="N13" s="62">
        <v>42</v>
      </c>
      <c r="O13" s="70"/>
      <c r="P13" s="70" t="s">
        <v>154</v>
      </c>
      <c r="Q13" s="62">
        <v>50</v>
      </c>
      <c r="R13" s="71">
        <v>54</v>
      </c>
      <c r="S13" s="71" t="s">
        <v>172</v>
      </c>
      <c r="T13" s="120">
        <f t="shared" si="2"/>
        <v>96</v>
      </c>
      <c r="U13" s="121">
        <f t="shared" si="3"/>
        <v>55</v>
      </c>
    </row>
    <row r="14" spans="1:21" ht="31.5" x14ac:dyDescent="0.25">
      <c r="A14" s="1"/>
      <c r="B14" s="37">
        <v>4</v>
      </c>
      <c r="C14" s="38">
        <v>64</v>
      </c>
      <c r="D14" s="24" t="s">
        <v>105</v>
      </c>
      <c r="E14" s="24" t="s">
        <v>33</v>
      </c>
      <c r="F14" s="25">
        <v>1981</v>
      </c>
      <c r="G14" s="26" t="s">
        <v>106</v>
      </c>
      <c r="H14" s="27">
        <v>63.1</v>
      </c>
      <c r="I14" s="27" t="s">
        <v>16</v>
      </c>
      <c r="J14" s="27">
        <f>IF(I14="w",VLOOKUP(ROUNDUP(H14,0),[1]Relativ!$A$2:$C$131,3,FALSE),IF(AND(H14&gt;=79.1,H14&lt;=95.5),H14,VLOOKUP(ROUNDUP(H14,0),[1]Relativ!$A$2:$C$131,2,FALSE)))</f>
        <v>29.5</v>
      </c>
      <c r="K14" s="27">
        <v>42</v>
      </c>
      <c r="L14" s="62">
        <v>42</v>
      </c>
      <c r="M14" s="62">
        <v>44</v>
      </c>
      <c r="N14" s="62">
        <v>46</v>
      </c>
      <c r="O14" s="70"/>
      <c r="P14" s="70" t="s">
        <v>154</v>
      </c>
      <c r="Q14" s="62">
        <v>50</v>
      </c>
      <c r="R14" s="62">
        <v>52</v>
      </c>
      <c r="S14" s="62">
        <v>54</v>
      </c>
      <c r="T14" s="68">
        <f t="shared" ref="T14" si="4">MAX(L14:N14)+MAX(Q14:S14)</f>
        <v>100</v>
      </c>
      <c r="U14" s="69">
        <f t="shared" ref="U14" si="5">IF(MAX(L14:N14)&lt;J14,0,MAX(L14:N14)-J14)+IF(MAX(Q14:S14)&lt;J14,0,MAX(Q14:S14)-J14)</f>
        <v>41</v>
      </c>
    </row>
    <row r="15" spans="1:21" ht="15.75" x14ac:dyDescent="0.25">
      <c r="A15" s="1"/>
      <c r="B15" s="28">
        <v>1</v>
      </c>
      <c r="C15" s="32">
        <v>64</v>
      </c>
      <c r="D15" s="24" t="s">
        <v>45</v>
      </c>
      <c r="E15" s="24" t="s">
        <v>46</v>
      </c>
      <c r="F15" s="25">
        <v>1999</v>
      </c>
      <c r="G15" s="26" t="s">
        <v>18</v>
      </c>
      <c r="H15" s="27">
        <v>61.6</v>
      </c>
      <c r="I15" s="27" t="s">
        <v>16</v>
      </c>
      <c r="J15" s="27">
        <f>IF(I15="w",VLOOKUP(ROUNDUP(H15,0),[1]Relativ!$A$2:$C$131,3,FALSE),IF(AND(H15&gt;=79.1,H15&lt;=95.5),H15,VLOOKUP(ROUNDUP(H15,0),[1]Relativ!$A$2:$C$131,2,FALSE)))</f>
        <v>27.5</v>
      </c>
      <c r="K15" s="27">
        <v>50</v>
      </c>
      <c r="L15" s="62">
        <v>50</v>
      </c>
      <c r="M15" s="62">
        <v>53</v>
      </c>
      <c r="N15" s="62">
        <v>55</v>
      </c>
      <c r="O15" s="70"/>
      <c r="P15" s="70" t="s">
        <v>158</v>
      </c>
      <c r="Q15" s="62">
        <v>60</v>
      </c>
      <c r="R15" s="62">
        <v>65</v>
      </c>
      <c r="S15" s="71" t="s">
        <v>180</v>
      </c>
      <c r="T15" s="68">
        <f t="shared" si="0"/>
        <v>120</v>
      </c>
      <c r="U15" s="69">
        <f t="shared" si="1"/>
        <v>65</v>
      </c>
    </row>
    <row r="16" spans="1:21" ht="15.75" x14ac:dyDescent="0.25">
      <c r="A16" s="1"/>
      <c r="B16" s="28">
        <v>3</v>
      </c>
      <c r="C16" s="29">
        <v>64</v>
      </c>
      <c r="D16" s="24" t="s">
        <v>32</v>
      </c>
      <c r="E16" s="24" t="s">
        <v>19</v>
      </c>
      <c r="F16" s="25">
        <v>1991</v>
      </c>
      <c r="G16" s="26" t="s">
        <v>17</v>
      </c>
      <c r="H16" s="27">
        <v>61</v>
      </c>
      <c r="I16" s="27" t="s">
        <v>16</v>
      </c>
      <c r="J16" s="27">
        <f>IF(I16="w",VLOOKUP(ROUNDUP(H16,0),[1]Relativ!$A$2:$C$131,3,FALSE),IF(AND(H16&gt;=79.1,H16&lt;=95.5),H16,VLOOKUP(ROUNDUP(H16,0),[1]Relativ!$A$2:$C$131,2,FALSE)))</f>
        <v>26.5</v>
      </c>
      <c r="K16" s="27">
        <v>53</v>
      </c>
      <c r="L16" s="62" t="s">
        <v>168</v>
      </c>
      <c r="M16" s="62">
        <v>53</v>
      </c>
      <c r="N16" s="71" t="s">
        <v>169</v>
      </c>
      <c r="O16" s="74"/>
      <c r="P16" s="74" t="s">
        <v>157</v>
      </c>
      <c r="Q16" s="75">
        <v>62</v>
      </c>
      <c r="R16" s="71" t="s">
        <v>175</v>
      </c>
      <c r="S16" s="71" t="s">
        <v>175</v>
      </c>
      <c r="T16" s="68">
        <f t="shared" si="0"/>
        <v>115</v>
      </c>
      <c r="U16" s="69">
        <f t="shared" si="1"/>
        <v>62</v>
      </c>
    </row>
    <row r="17" spans="1:21" ht="16.5" thickBot="1" x14ac:dyDescent="0.3">
      <c r="A17" s="1"/>
      <c r="B17" s="33">
        <v>2</v>
      </c>
      <c r="C17" s="34">
        <v>64</v>
      </c>
      <c r="D17" s="128" t="s">
        <v>47</v>
      </c>
      <c r="E17" s="128" t="s">
        <v>48</v>
      </c>
      <c r="F17" s="129">
        <v>1981</v>
      </c>
      <c r="G17" s="130" t="s">
        <v>34</v>
      </c>
      <c r="H17" s="131">
        <v>60.2</v>
      </c>
      <c r="I17" s="131" t="s">
        <v>16</v>
      </c>
      <c r="J17" s="131">
        <f>IF(I17="w",VLOOKUP(ROUNDUP(H17,0),[1]Relativ!$A$2:$C$131,3,FALSE),IF(AND(H17&gt;=79.1,H17&lt;=95.5),H17,VLOOKUP(ROUNDUP(H17,0),[1]Relativ!$A$2:$C$131,2,FALSE)))</f>
        <v>26.5</v>
      </c>
      <c r="K17" s="131">
        <v>45</v>
      </c>
      <c r="L17" s="132">
        <v>45</v>
      </c>
      <c r="M17" s="132">
        <v>48</v>
      </c>
      <c r="N17" s="170">
        <v>52</v>
      </c>
      <c r="O17" s="134"/>
      <c r="P17" s="134" t="s">
        <v>159</v>
      </c>
      <c r="Q17" s="135">
        <v>54</v>
      </c>
      <c r="R17" s="170">
        <v>60</v>
      </c>
      <c r="S17" s="170">
        <v>65</v>
      </c>
      <c r="T17" s="120">
        <f t="shared" ref="T17" si="6">MAX(L17:N17)+MAX(Q17:S17)</f>
        <v>117</v>
      </c>
      <c r="U17" s="121">
        <f t="shared" ref="U17" si="7">IF(MAX(L17:N17)&lt;J17,0,MAX(L17:N17)-J17)+IF(MAX(Q17:S17)&lt;J17,0,MAX(Q17:S17)-J17)</f>
        <v>64</v>
      </c>
    </row>
    <row r="18" spans="1:21" ht="15.75" x14ac:dyDescent="0.25">
      <c r="A18" s="1"/>
      <c r="B18" s="41"/>
      <c r="C18" s="97"/>
      <c r="D18" s="106"/>
      <c r="E18" s="106"/>
      <c r="F18" s="183"/>
      <c r="G18" s="184"/>
      <c r="H18" s="56"/>
      <c r="I18" s="56"/>
      <c r="J18" s="56"/>
      <c r="K18" s="56"/>
      <c r="L18" s="76"/>
      <c r="M18" s="76"/>
      <c r="N18" s="157"/>
      <c r="O18" s="74"/>
      <c r="P18" s="74"/>
      <c r="Q18" s="185"/>
      <c r="R18" s="157"/>
      <c r="S18" s="157"/>
      <c r="T18" s="119"/>
      <c r="U18" s="186"/>
    </row>
    <row r="19" spans="1:21" ht="31.5" x14ac:dyDescent="0.25">
      <c r="A19" s="1"/>
      <c r="B19" s="41"/>
      <c r="C19" s="97"/>
      <c r="D19" s="24" t="s">
        <v>260</v>
      </c>
      <c r="E19" s="24"/>
      <c r="F19" s="25"/>
      <c r="G19" s="26"/>
      <c r="H19" s="27"/>
      <c r="I19" s="27"/>
      <c r="J19" s="27"/>
      <c r="K19" s="27"/>
      <c r="L19" s="62"/>
      <c r="M19" s="62"/>
      <c r="N19" s="63"/>
      <c r="O19" s="74"/>
      <c r="P19" s="74"/>
      <c r="Q19" s="75"/>
      <c r="R19" s="63"/>
      <c r="S19" s="63"/>
      <c r="T19" s="68"/>
      <c r="U19" s="69"/>
    </row>
    <row r="20" spans="1:21" ht="15.75" x14ac:dyDescent="0.25">
      <c r="A20" s="1"/>
      <c r="B20" s="41"/>
      <c r="C20" s="97"/>
      <c r="D20" s="24" t="s">
        <v>250</v>
      </c>
      <c r="E20" s="24" t="s">
        <v>251</v>
      </c>
      <c r="F20" s="25"/>
      <c r="G20" s="181">
        <v>111</v>
      </c>
      <c r="H20" s="27"/>
      <c r="I20" s="27"/>
      <c r="J20" s="27"/>
      <c r="K20" s="27"/>
      <c r="L20" s="62"/>
      <c r="M20" s="62"/>
      <c r="N20" s="63"/>
      <c r="O20" s="74"/>
      <c r="P20" s="74"/>
      <c r="Q20" s="75"/>
      <c r="R20" s="63"/>
      <c r="S20" s="63"/>
      <c r="T20" s="68"/>
      <c r="U20" s="69"/>
    </row>
    <row r="21" spans="1:21" ht="15.75" x14ac:dyDescent="0.25">
      <c r="A21" s="1"/>
      <c r="B21" s="41"/>
      <c r="C21" s="97"/>
      <c r="D21" s="24" t="s">
        <v>252</v>
      </c>
      <c r="E21" s="24" t="s">
        <v>255</v>
      </c>
      <c r="F21" s="25"/>
      <c r="G21" s="181">
        <v>101</v>
      </c>
      <c r="H21" s="27"/>
      <c r="I21" s="27"/>
      <c r="J21" s="27"/>
      <c r="K21" s="27"/>
      <c r="L21" s="62"/>
      <c r="M21" s="62"/>
      <c r="N21" s="63"/>
      <c r="O21" s="74"/>
      <c r="P21" s="74"/>
      <c r="Q21" s="75"/>
      <c r="R21" s="63"/>
      <c r="S21" s="63"/>
      <c r="T21" s="68"/>
      <c r="U21" s="69"/>
    </row>
    <row r="22" spans="1:21" ht="15.75" x14ac:dyDescent="0.25">
      <c r="A22" s="1"/>
      <c r="B22" s="41"/>
      <c r="C22" s="97"/>
      <c r="D22" s="24" t="s">
        <v>254</v>
      </c>
      <c r="E22" s="24" t="s">
        <v>253</v>
      </c>
      <c r="F22" s="25"/>
      <c r="G22" s="181">
        <v>97</v>
      </c>
      <c r="H22" s="27"/>
      <c r="I22" s="27"/>
      <c r="J22" s="27"/>
      <c r="K22" s="27"/>
      <c r="L22" s="62"/>
      <c r="M22" s="62"/>
      <c r="N22" s="63"/>
      <c r="O22" s="74"/>
      <c r="P22" s="74"/>
      <c r="Q22" s="75"/>
      <c r="R22" s="63"/>
      <c r="S22" s="63"/>
      <c r="T22" s="68"/>
      <c r="U22" s="69"/>
    </row>
    <row r="23" spans="1:21" ht="16.5" thickBot="1" x14ac:dyDescent="0.3">
      <c r="A23" s="1"/>
      <c r="B23" s="30"/>
      <c r="C23" s="31"/>
      <c r="D23" s="128"/>
      <c r="E23" s="128"/>
      <c r="F23" s="129"/>
      <c r="G23" s="130"/>
      <c r="H23" s="131"/>
      <c r="I23" s="131"/>
      <c r="J23" s="131"/>
      <c r="K23" s="131"/>
      <c r="L23" s="132"/>
      <c r="M23" s="132"/>
      <c r="N23" s="133"/>
      <c r="O23" s="134"/>
      <c r="P23" s="134"/>
      <c r="Q23" s="135"/>
      <c r="R23" s="133"/>
      <c r="S23" s="133"/>
      <c r="T23" s="120"/>
      <c r="U23" s="121"/>
    </row>
    <row r="24" spans="1:21" ht="15.75" x14ac:dyDescent="0.25">
      <c r="A24" s="1"/>
      <c r="B24" s="58"/>
      <c r="C24" s="82"/>
      <c r="D24" s="83"/>
      <c r="E24" s="83"/>
      <c r="F24" s="84"/>
      <c r="G24" s="85"/>
      <c r="H24" s="86"/>
      <c r="I24" s="86"/>
      <c r="J24" s="86"/>
      <c r="K24" s="86"/>
      <c r="L24" s="88"/>
      <c r="M24" s="88"/>
      <c r="N24" s="87"/>
      <c r="O24" s="89"/>
      <c r="P24" s="89"/>
      <c r="Q24" s="182"/>
      <c r="R24" s="87"/>
      <c r="S24" s="87"/>
      <c r="T24" s="90"/>
      <c r="U24" s="91"/>
    </row>
    <row r="25" spans="1:21" ht="15.75" x14ac:dyDescent="0.25">
      <c r="A25" s="1"/>
      <c r="B25" s="58"/>
      <c r="C25" s="82"/>
      <c r="D25" s="83"/>
      <c r="E25" s="83"/>
      <c r="F25" s="84"/>
      <c r="G25" s="85"/>
      <c r="H25" s="86"/>
      <c r="I25" s="86"/>
      <c r="J25" s="86"/>
      <c r="K25" s="86"/>
      <c r="L25" s="88"/>
      <c r="M25" s="88"/>
      <c r="N25" s="87"/>
      <c r="O25" s="89"/>
      <c r="P25" s="89"/>
      <c r="Q25" s="182"/>
      <c r="R25" s="87"/>
      <c r="S25" s="87"/>
      <c r="T25" s="90"/>
      <c r="U25" s="91"/>
    </row>
    <row r="26" spans="1:21" ht="33.75" x14ac:dyDescent="0.5">
      <c r="A26" s="1"/>
      <c r="B26" s="1"/>
      <c r="C26" s="1"/>
      <c r="D26" s="2"/>
      <c r="E26" s="2"/>
      <c r="F26" s="2"/>
      <c r="G26" s="3" t="s">
        <v>31</v>
      </c>
      <c r="H26" s="3"/>
      <c r="I26" s="3"/>
      <c r="J26" s="3"/>
      <c r="K26" s="3"/>
      <c r="L26" s="2"/>
      <c r="M26" s="2"/>
      <c r="N26" s="4"/>
      <c r="O26" s="2"/>
      <c r="P26" s="2"/>
      <c r="Q26" s="2"/>
      <c r="R26" s="2"/>
      <c r="S26" s="2"/>
      <c r="T26" s="2"/>
      <c r="U26" s="2"/>
    </row>
    <row r="27" spans="1:21" ht="20.25" x14ac:dyDescent="0.3">
      <c r="A27" s="1"/>
      <c r="B27" s="5"/>
      <c r="C27" s="5"/>
      <c r="D27" s="1"/>
      <c r="E27" s="1"/>
      <c r="F27" s="1"/>
      <c r="G27" s="6" t="s">
        <v>30</v>
      </c>
      <c r="H27" s="7"/>
      <c r="I27" s="7"/>
      <c r="J27" s="7"/>
      <c r="K27" s="7"/>
      <c r="L27" s="7"/>
      <c r="M27" s="7"/>
      <c r="N27" s="1"/>
      <c r="O27" s="1"/>
      <c r="P27" s="1"/>
      <c r="Q27" s="1"/>
      <c r="R27" s="1"/>
      <c r="S27" s="1"/>
      <c r="T27" s="1"/>
      <c r="U27" s="1"/>
    </row>
    <row r="28" spans="1:21" ht="24" thickBot="1" x14ac:dyDescent="0.4">
      <c r="A28" s="1"/>
      <c r="B28" s="8"/>
      <c r="C28" s="8"/>
      <c r="D28" s="1"/>
      <c r="E28" s="1"/>
      <c r="F28" s="1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 x14ac:dyDescent="0.25">
      <c r="A29" s="10"/>
      <c r="B29" s="11"/>
      <c r="C29" s="11" t="s">
        <v>0</v>
      </c>
      <c r="D29" s="191" t="s">
        <v>125</v>
      </c>
      <c r="E29" s="191"/>
      <c r="F29" s="191"/>
      <c r="G29" s="191"/>
      <c r="H29" s="79"/>
      <c r="I29" s="49"/>
      <c r="J29" s="59" t="s">
        <v>1</v>
      </c>
      <c r="K29" s="150"/>
      <c r="L29" s="188" t="s">
        <v>2</v>
      </c>
      <c r="M29" s="188"/>
      <c r="N29" s="189"/>
      <c r="O29" s="1"/>
      <c r="P29" s="1"/>
      <c r="Q29" s="190" t="s">
        <v>3</v>
      </c>
      <c r="R29" s="188"/>
      <c r="S29" s="189"/>
      <c r="T29" s="1"/>
      <c r="U29" s="1"/>
    </row>
    <row r="30" spans="1:21" ht="16.5" thickBot="1" x14ac:dyDescent="0.3">
      <c r="A30" s="10"/>
      <c r="B30" s="148" t="s">
        <v>4</v>
      </c>
      <c r="C30" s="149" t="s">
        <v>5</v>
      </c>
      <c r="D30" s="12" t="s">
        <v>6</v>
      </c>
      <c r="E30" s="12" t="s">
        <v>7</v>
      </c>
      <c r="F30" s="13" t="s">
        <v>8</v>
      </c>
      <c r="G30" s="12" t="s">
        <v>9</v>
      </c>
      <c r="H30" s="32" t="s">
        <v>10</v>
      </c>
      <c r="I30" s="38" t="s">
        <v>152</v>
      </c>
      <c r="J30" s="14" t="s">
        <v>11</v>
      </c>
      <c r="K30" s="152" t="s">
        <v>151</v>
      </c>
      <c r="L30" s="15">
        <v>1</v>
      </c>
      <c r="M30" s="16">
        <v>2</v>
      </c>
      <c r="N30" s="17">
        <v>3</v>
      </c>
      <c r="O30" s="18"/>
      <c r="P30" s="153" t="s">
        <v>151</v>
      </c>
      <c r="Q30" s="19">
        <v>1</v>
      </c>
      <c r="R30" s="16">
        <v>2</v>
      </c>
      <c r="S30" s="17">
        <v>3</v>
      </c>
      <c r="T30" s="20" t="s">
        <v>12</v>
      </c>
      <c r="U30" s="21" t="s">
        <v>13</v>
      </c>
    </row>
    <row r="31" spans="1:21" ht="32.25" thickTop="1" x14ac:dyDescent="0.25">
      <c r="A31" s="1"/>
      <c r="B31" s="37">
        <v>2</v>
      </c>
      <c r="C31" s="38">
        <v>71</v>
      </c>
      <c r="D31" s="24" t="s">
        <v>49</v>
      </c>
      <c r="E31" s="24" t="s">
        <v>50</v>
      </c>
      <c r="F31" s="25">
        <v>1999</v>
      </c>
      <c r="G31" s="26" t="s">
        <v>51</v>
      </c>
      <c r="H31" s="27">
        <v>70.3</v>
      </c>
      <c r="I31" s="27" t="s">
        <v>16</v>
      </c>
      <c r="J31" s="27">
        <f>IF(I31="w",VLOOKUP(ROUNDUP(H31,0),[1]Relativ!$A$2:$C$131,3,FALSE),IF(AND(H31&gt;=79.1,H31&lt;=95.5),H31,VLOOKUP(ROUNDUP(H31,0),[1]Relativ!$A$2:$C$131,2,FALSE)))</f>
        <v>37</v>
      </c>
      <c r="K31" s="159">
        <v>68</v>
      </c>
      <c r="L31" s="62">
        <v>68</v>
      </c>
      <c r="M31" s="71" t="s">
        <v>189</v>
      </c>
      <c r="N31" s="62" t="s">
        <v>189</v>
      </c>
      <c r="O31" s="74"/>
      <c r="P31" s="74" t="s">
        <v>193</v>
      </c>
      <c r="Q31" s="62">
        <v>83</v>
      </c>
      <c r="R31" s="71">
        <v>86</v>
      </c>
      <c r="S31" s="71">
        <v>88</v>
      </c>
      <c r="T31" s="68">
        <f t="shared" si="0"/>
        <v>156</v>
      </c>
      <c r="U31" s="69">
        <f t="shared" si="1"/>
        <v>82</v>
      </c>
    </row>
    <row r="32" spans="1:21" ht="15.75" x14ac:dyDescent="0.25">
      <c r="A32" s="1"/>
      <c r="B32" s="37">
        <v>5</v>
      </c>
      <c r="C32" s="38">
        <v>71</v>
      </c>
      <c r="D32" s="24" t="s">
        <v>108</v>
      </c>
      <c r="E32" s="24" t="s">
        <v>107</v>
      </c>
      <c r="F32" s="25">
        <v>1990</v>
      </c>
      <c r="G32" s="26" t="s">
        <v>109</v>
      </c>
      <c r="H32" s="27">
        <v>65</v>
      </c>
      <c r="I32" s="27" t="s">
        <v>16</v>
      </c>
      <c r="J32" s="27">
        <f>IF(I32="w",VLOOKUP(ROUNDUP(H32,0),[1]Relativ!$A$2:$C$131,3,FALSE),IF(AND(H32&gt;=79.1,H32&lt;=95.5),H32,VLOOKUP(ROUNDUP(H32,0),[1]Relativ!$A$2:$C$131,2,FALSE)))</f>
        <v>31</v>
      </c>
      <c r="K32" s="159">
        <v>47</v>
      </c>
      <c r="L32" s="62">
        <v>47</v>
      </c>
      <c r="M32" s="62">
        <v>50</v>
      </c>
      <c r="N32" s="62" t="s">
        <v>168</v>
      </c>
      <c r="O32" s="70"/>
      <c r="P32" s="70" t="s">
        <v>153</v>
      </c>
      <c r="Q32" s="62">
        <v>65</v>
      </c>
      <c r="R32" s="62">
        <v>69</v>
      </c>
      <c r="S32" s="62">
        <v>72</v>
      </c>
      <c r="T32" s="68">
        <f t="shared" si="0"/>
        <v>122</v>
      </c>
      <c r="U32" s="69">
        <f t="shared" si="1"/>
        <v>60</v>
      </c>
    </row>
    <row r="33" spans="1:21" ht="31.5" x14ac:dyDescent="0.25">
      <c r="A33" s="1"/>
      <c r="B33" s="28">
        <v>6</v>
      </c>
      <c r="C33" s="38">
        <v>71</v>
      </c>
      <c r="D33" s="24" t="s">
        <v>88</v>
      </c>
      <c r="E33" s="24" t="s">
        <v>89</v>
      </c>
      <c r="F33" s="25">
        <v>1985</v>
      </c>
      <c r="G33" s="26" t="s">
        <v>85</v>
      </c>
      <c r="H33" s="27">
        <v>69.099999999999994</v>
      </c>
      <c r="I33" s="27" t="s">
        <v>16</v>
      </c>
      <c r="J33" s="27">
        <f>IF(I33="w",VLOOKUP(ROUNDUP(H33,0),[1]Relativ!$A$2:$C$131,3,FALSE),IF(AND(H33&gt;=79.1,H33&lt;=95.5),H33,VLOOKUP(ROUNDUP(H33,0),[1]Relativ!$A$2:$C$131,2,FALSE)))</f>
        <v>36</v>
      </c>
      <c r="K33" s="159">
        <v>45</v>
      </c>
      <c r="L33" s="62">
        <v>45</v>
      </c>
      <c r="M33" s="71" t="s">
        <v>186</v>
      </c>
      <c r="N33" s="62">
        <v>48</v>
      </c>
      <c r="O33" s="67"/>
      <c r="P33" s="67" t="s">
        <v>156</v>
      </c>
      <c r="Q33" s="62">
        <v>55</v>
      </c>
      <c r="R33" s="71">
        <v>58</v>
      </c>
      <c r="S33" s="71">
        <v>60</v>
      </c>
      <c r="T33" s="68">
        <f t="shared" si="0"/>
        <v>108</v>
      </c>
      <c r="U33" s="69">
        <f t="shared" si="1"/>
        <v>36</v>
      </c>
    </row>
    <row r="34" spans="1:21" ht="31.5" x14ac:dyDescent="0.25">
      <c r="A34" s="1"/>
      <c r="B34" s="28">
        <v>3</v>
      </c>
      <c r="C34" s="38">
        <v>71</v>
      </c>
      <c r="D34" s="24" t="s">
        <v>110</v>
      </c>
      <c r="E34" s="24" t="s">
        <v>111</v>
      </c>
      <c r="F34" s="25">
        <v>1987</v>
      </c>
      <c r="G34" s="26" t="s">
        <v>106</v>
      </c>
      <c r="H34" s="27">
        <v>70.400000000000006</v>
      </c>
      <c r="I34" s="27" t="s">
        <v>16</v>
      </c>
      <c r="J34" s="27">
        <f>IF(I34="w",VLOOKUP(ROUNDUP(H34,0),[1]Relativ!$A$2:$C$131,3,FALSE),IF(AND(H34&gt;=79.1,H34&lt;=95.5),H34,VLOOKUP(ROUNDUP(H34,0),[1]Relativ!$A$2:$C$131,2,FALSE)))</f>
        <v>37</v>
      </c>
      <c r="K34" s="159">
        <v>65</v>
      </c>
      <c r="L34" s="62">
        <v>65</v>
      </c>
      <c r="M34" s="71">
        <v>68</v>
      </c>
      <c r="N34" s="62" t="s">
        <v>180</v>
      </c>
      <c r="O34" s="67"/>
      <c r="P34" s="67" t="s">
        <v>161</v>
      </c>
      <c r="Q34" s="62">
        <v>80</v>
      </c>
      <c r="R34" s="71">
        <v>83</v>
      </c>
      <c r="S34" s="71" t="s">
        <v>188</v>
      </c>
      <c r="T34" s="68">
        <f t="shared" ref="T34:T39" si="8">MAX(L34:N34)+MAX(Q34:S34)</f>
        <v>151</v>
      </c>
      <c r="U34" s="69">
        <f t="shared" ref="U34:U39" si="9">IF(MAX(L34:N34)&lt;J34,0,MAX(L34:N34)-J34)+IF(MAX(Q34:S34)&lt;J34,0,MAX(Q34:S34)-J34)</f>
        <v>77</v>
      </c>
    </row>
    <row r="35" spans="1:21" ht="15.75" x14ac:dyDescent="0.25">
      <c r="A35" s="1"/>
      <c r="B35" s="41">
        <v>8</v>
      </c>
      <c r="C35" s="14">
        <v>71</v>
      </c>
      <c r="D35" s="24" t="s">
        <v>97</v>
      </c>
      <c r="E35" s="24" t="s">
        <v>98</v>
      </c>
      <c r="F35" s="25">
        <v>1989</v>
      </c>
      <c r="G35" s="26" t="s">
        <v>99</v>
      </c>
      <c r="H35" s="27">
        <v>68</v>
      </c>
      <c r="I35" s="27" t="s">
        <v>16</v>
      </c>
      <c r="J35" s="27">
        <f>IF(I35="w",VLOOKUP(ROUNDUP(H35,0),[1]Relativ!$A$2:$C$131,3,FALSE),IF(AND(H35&gt;=79.1,H35&lt;=95.5),H35,VLOOKUP(ROUNDUP(H35,0),[1]Relativ!$A$2:$C$131,2,FALSE)))</f>
        <v>34</v>
      </c>
      <c r="K35" s="159">
        <v>35</v>
      </c>
      <c r="L35" s="62">
        <v>35</v>
      </c>
      <c r="M35" s="62">
        <v>38</v>
      </c>
      <c r="N35" s="62">
        <v>42</v>
      </c>
      <c r="O35" s="70"/>
      <c r="P35" s="70" t="s">
        <v>154</v>
      </c>
      <c r="Q35" s="62">
        <v>50</v>
      </c>
      <c r="R35" s="62">
        <v>54</v>
      </c>
      <c r="S35" s="114">
        <v>58</v>
      </c>
      <c r="T35" s="68">
        <f t="shared" si="8"/>
        <v>100</v>
      </c>
      <c r="U35" s="77">
        <f t="shared" si="9"/>
        <v>32</v>
      </c>
    </row>
    <row r="36" spans="1:21" ht="15.75" x14ac:dyDescent="0.25">
      <c r="A36" s="1"/>
      <c r="B36" s="28">
        <v>1</v>
      </c>
      <c r="C36" s="38">
        <v>71</v>
      </c>
      <c r="D36" s="24" t="s">
        <v>112</v>
      </c>
      <c r="E36" s="24" t="s">
        <v>113</v>
      </c>
      <c r="F36" s="25">
        <v>1998</v>
      </c>
      <c r="G36" s="26" t="s">
        <v>18</v>
      </c>
      <c r="H36" s="27">
        <v>70.8</v>
      </c>
      <c r="I36" s="27" t="s">
        <v>16</v>
      </c>
      <c r="J36" s="27">
        <f>IF(I36="w",VLOOKUP(ROUNDUP(H36,0),[1]Relativ!$A$2:$C$131,3,FALSE),IF(AND(H36&gt;=79.1,H36&lt;=95.5),H36,VLOOKUP(ROUNDUP(H36,0),[1]Relativ!$A$2:$C$131,2,FALSE)))</f>
        <v>37</v>
      </c>
      <c r="K36" s="159">
        <v>73</v>
      </c>
      <c r="L36" s="62" t="s">
        <v>181</v>
      </c>
      <c r="M36" s="71">
        <v>73</v>
      </c>
      <c r="N36" s="62">
        <v>77</v>
      </c>
      <c r="O36" s="67"/>
      <c r="P36" s="67" t="s">
        <v>192</v>
      </c>
      <c r="Q36" s="62">
        <v>90</v>
      </c>
      <c r="R36" s="71">
        <v>94</v>
      </c>
      <c r="S36" s="71">
        <v>98</v>
      </c>
      <c r="T36" s="68">
        <f t="shared" si="8"/>
        <v>175</v>
      </c>
      <c r="U36" s="69">
        <f t="shared" si="9"/>
        <v>101</v>
      </c>
    </row>
    <row r="37" spans="1:21" ht="15.75" x14ac:dyDescent="0.25">
      <c r="A37" s="1"/>
      <c r="B37" s="98">
        <v>4</v>
      </c>
      <c r="C37" s="14">
        <v>71</v>
      </c>
      <c r="D37" s="24" t="s">
        <v>52</v>
      </c>
      <c r="E37" s="24" t="s">
        <v>53</v>
      </c>
      <c r="F37" s="25">
        <v>1992</v>
      </c>
      <c r="G37" s="26" t="s">
        <v>41</v>
      </c>
      <c r="H37" s="27">
        <v>69.8</v>
      </c>
      <c r="I37" s="27" t="s">
        <v>16</v>
      </c>
      <c r="J37" s="27">
        <f>IF(I37="w",VLOOKUP(ROUNDUP(H37,0),[1]Relativ!$A$2:$C$131,3,FALSE),IF(AND(H37&gt;=79.1,H37&lt;=95.5),H37,VLOOKUP(ROUNDUP(H37,0),[1]Relativ!$A$2:$C$131,2,FALSE)))</f>
        <v>36</v>
      </c>
      <c r="K37" s="159">
        <v>55</v>
      </c>
      <c r="L37" s="62">
        <v>55</v>
      </c>
      <c r="M37" s="71">
        <v>59</v>
      </c>
      <c r="N37" s="62" t="s">
        <v>174</v>
      </c>
      <c r="O37" s="67"/>
      <c r="P37" s="67" t="s">
        <v>162</v>
      </c>
      <c r="Q37" s="62">
        <v>68</v>
      </c>
      <c r="R37" s="71">
        <v>72</v>
      </c>
      <c r="S37" s="71">
        <v>75</v>
      </c>
      <c r="T37" s="68">
        <f t="shared" ref="T37" si="10">MAX(L37:N37)+MAX(Q37:S37)</f>
        <v>134</v>
      </c>
      <c r="U37" s="69">
        <f t="shared" ref="U37" si="11">IF(MAX(L37:N37)&lt;J37,0,MAX(L37:N37)-J37)+IF(MAX(Q37:S37)&lt;J37,0,MAX(Q37:S37)-J37)</f>
        <v>62</v>
      </c>
    </row>
    <row r="38" spans="1:21" ht="16.5" thickBot="1" x14ac:dyDescent="0.3">
      <c r="A38" s="1"/>
      <c r="B38" s="33">
        <v>7</v>
      </c>
      <c r="C38" s="118">
        <v>71</v>
      </c>
      <c r="D38" s="24" t="s">
        <v>114</v>
      </c>
      <c r="E38" s="24" t="s">
        <v>115</v>
      </c>
      <c r="F38" s="25">
        <v>1996</v>
      </c>
      <c r="G38" s="26" t="s">
        <v>116</v>
      </c>
      <c r="H38" s="27">
        <v>68.599999999999994</v>
      </c>
      <c r="I38" s="27" t="s">
        <v>16</v>
      </c>
      <c r="J38" s="27">
        <f>IF(I38="w",VLOOKUP(ROUNDUP(H38,0),[1]Relativ!$A$2:$C$131,3,FALSE),IF(AND(H38&gt;=79.1,H38&lt;=95.5),H38,VLOOKUP(ROUNDUP(H38,0),[1]Relativ!$A$2:$C$131,2,FALSE)))</f>
        <v>35</v>
      </c>
      <c r="K38" s="159">
        <v>38</v>
      </c>
      <c r="L38" s="62" t="s">
        <v>185</v>
      </c>
      <c r="M38" s="71">
        <v>40</v>
      </c>
      <c r="N38" s="62">
        <v>43</v>
      </c>
      <c r="O38" s="67"/>
      <c r="P38" s="67" t="s">
        <v>191</v>
      </c>
      <c r="Q38" s="62">
        <v>52</v>
      </c>
      <c r="R38" s="71">
        <v>56</v>
      </c>
      <c r="S38" s="71">
        <v>59</v>
      </c>
      <c r="T38" s="120">
        <f t="shared" si="8"/>
        <v>102</v>
      </c>
      <c r="U38" s="121">
        <f t="shared" si="9"/>
        <v>32</v>
      </c>
    </row>
    <row r="39" spans="1:21" ht="32.25" thickBot="1" x14ac:dyDescent="0.3">
      <c r="A39" s="1"/>
      <c r="B39" s="41">
        <v>2</v>
      </c>
      <c r="C39" s="14">
        <v>76</v>
      </c>
      <c r="D39" s="105" t="s">
        <v>117</v>
      </c>
      <c r="E39" s="24" t="s">
        <v>118</v>
      </c>
      <c r="F39" s="25">
        <v>1991</v>
      </c>
      <c r="G39" s="26" t="s">
        <v>104</v>
      </c>
      <c r="H39" s="27">
        <v>71.900000000000006</v>
      </c>
      <c r="I39" s="27" t="s">
        <v>16</v>
      </c>
      <c r="J39" s="27">
        <f>IF(I39="w",VLOOKUP(ROUNDUP(H39,0),[1]Relativ!$A$2:$C$131,3,FALSE),IF(AND(H39&gt;=79.1,H39&lt;=95.5),H39,VLOOKUP(ROUNDUP(H39,0),[1]Relativ!$A$2:$C$131,2,FALSE)))</f>
        <v>38</v>
      </c>
      <c r="K39" s="159">
        <v>48</v>
      </c>
      <c r="L39" s="62">
        <v>48</v>
      </c>
      <c r="M39" s="71">
        <v>51</v>
      </c>
      <c r="N39" s="62" t="s">
        <v>187</v>
      </c>
      <c r="O39" s="67"/>
      <c r="P39" s="67" t="s">
        <v>158</v>
      </c>
      <c r="Q39" s="62">
        <v>60</v>
      </c>
      <c r="R39" s="71">
        <v>63</v>
      </c>
      <c r="S39" s="71" t="s">
        <v>170</v>
      </c>
      <c r="T39" s="68">
        <f t="shared" si="8"/>
        <v>114</v>
      </c>
      <c r="U39" s="69">
        <f t="shared" si="9"/>
        <v>38</v>
      </c>
    </row>
    <row r="40" spans="1:21" ht="15.75" x14ac:dyDescent="0.25">
      <c r="A40" s="1"/>
      <c r="B40" s="174" t="s">
        <v>249</v>
      </c>
      <c r="C40" s="32">
        <v>76</v>
      </c>
      <c r="D40" s="175" t="s">
        <v>119</v>
      </c>
      <c r="E40" s="99" t="s">
        <v>84</v>
      </c>
      <c r="F40" s="100">
        <v>2002</v>
      </c>
      <c r="G40" s="101" t="s">
        <v>120</v>
      </c>
      <c r="H40" s="102">
        <v>74</v>
      </c>
      <c r="I40" s="102" t="s">
        <v>16</v>
      </c>
      <c r="J40" s="102">
        <f>IF(I40="w",VLOOKUP(ROUNDUP(H40,0),[1]Relativ!$A$2:$C$131,3,FALSE),IF(AND(H40&gt;=79.1,H40&lt;=95.5),H40,VLOOKUP(ROUNDUP(H40,0),[1]Relativ!$A$2:$C$131,2,FALSE)))</f>
        <v>39.5</v>
      </c>
      <c r="K40" s="160">
        <v>64</v>
      </c>
      <c r="L40" s="103">
        <v>64</v>
      </c>
      <c r="M40" s="154">
        <v>67</v>
      </c>
      <c r="N40" s="103">
        <v>69</v>
      </c>
      <c r="O40" s="104"/>
      <c r="P40" s="104" t="s">
        <v>194</v>
      </c>
      <c r="Q40" s="103">
        <v>92</v>
      </c>
      <c r="R40" s="154">
        <v>96</v>
      </c>
      <c r="S40" s="155">
        <v>100</v>
      </c>
      <c r="T40" s="122">
        <f t="shared" ref="T40:T41" si="12">MAX(L40:N40)+MAX(Q40:S40)</f>
        <v>169</v>
      </c>
      <c r="U40" s="127">
        <f t="shared" ref="U40:U41" si="13">IF(MAX(L40:N40)&lt;J40,0,MAX(L40:N40)-J40)+IF(MAX(Q40:S40)&lt;J40,0,MAX(Q40:S40)-J40)</f>
        <v>90</v>
      </c>
    </row>
    <row r="41" spans="1:21" ht="15.75" x14ac:dyDescent="0.25">
      <c r="A41" s="1"/>
      <c r="B41" s="41">
        <v>1</v>
      </c>
      <c r="C41" s="14">
        <v>76</v>
      </c>
      <c r="D41" s="106" t="s">
        <v>121</v>
      </c>
      <c r="E41" s="24" t="s">
        <v>122</v>
      </c>
      <c r="F41" s="25">
        <v>1996</v>
      </c>
      <c r="G41" s="26" t="s">
        <v>109</v>
      </c>
      <c r="H41" s="27">
        <v>75.599999999999994</v>
      </c>
      <c r="I41" s="27" t="s">
        <v>16</v>
      </c>
      <c r="J41" s="27">
        <f>IF(I41="w",VLOOKUP(ROUNDUP(H41,0),[1]Relativ!$A$2:$C$131,3,FALSE),IF(AND(H41&gt;=79.1,H41&lt;=95.5),H41,VLOOKUP(ROUNDUP(H41,0),[1]Relativ!$A$2:$C$131,2,FALSE)))</f>
        <v>40.5</v>
      </c>
      <c r="K41" s="159">
        <v>53</v>
      </c>
      <c r="L41" s="62" t="s">
        <v>168</v>
      </c>
      <c r="M41" s="71">
        <v>53</v>
      </c>
      <c r="N41" s="62">
        <v>56</v>
      </c>
      <c r="O41" s="67"/>
      <c r="P41" s="67" t="s">
        <v>173</v>
      </c>
      <c r="Q41" s="62">
        <v>63</v>
      </c>
      <c r="R41" s="71">
        <v>66</v>
      </c>
      <c r="S41" s="156">
        <v>69</v>
      </c>
      <c r="T41" s="68">
        <f t="shared" si="12"/>
        <v>125</v>
      </c>
      <c r="U41" s="77">
        <f t="shared" si="13"/>
        <v>44</v>
      </c>
    </row>
    <row r="42" spans="1:21" ht="16.5" thickBot="1" x14ac:dyDescent="0.3">
      <c r="A42" s="1"/>
      <c r="B42" s="33">
        <v>3</v>
      </c>
      <c r="C42" s="34">
        <v>76</v>
      </c>
      <c r="D42" s="35" t="s">
        <v>54</v>
      </c>
      <c r="E42" s="35" t="s">
        <v>55</v>
      </c>
      <c r="F42" s="36">
        <v>1996</v>
      </c>
      <c r="G42" s="26" t="s">
        <v>18</v>
      </c>
      <c r="H42" s="27">
        <v>71.3</v>
      </c>
      <c r="I42" s="27" t="s">
        <v>16</v>
      </c>
      <c r="J42" s="27">
        <f>IF(I42="w",VLOOKUP(ROUNDUP(H42,0),[1]Relativ!$A$2:$C$131,3,FALSE),IF(AND(H42&gt;=79.1,H42&lt;=95.5),H42,VLOOKUP(ROUNDUP(H42,0),[1]Relativ!$A$2:$C$131,2,FALSE)))</f>
        <v>38</v>
      </c>
      <c r="K42" s="161">
        <v>35</v>
      </c>
      <c r="L42" s="76">
        <v>35</v>
      </c>
      <c r="M42" s="76">
        <v>38</v>
      </c>
      <c r="N42" s="62">
        <v>40</v>
      </c>
      <c r="O42" s="70"/>
      <c r="P42" s="70" t="s">
        <v>160</v>
      </c>
      <c r="Q42" s="62">
        <v>45</v>
      </c>
      <c r="R42" s="62">
        <v>48</v>
      </c>
      <c r="S42" s="156">
        <v>50</v>
      </c>
      <c r="T42" s="120">
        <f>MAX(L42:N42)+MAX(Q42:S42)</f>
        <v>90</v>
      </c>
      <c r="U42" s="124">
        <f>IF(MAX(L42:N42)&lt;J42,0,MAX(L42:N42)-J42)+IF(MAX(Q42:S42)&lt;J42,0,MAX(Q42:S42)-J42)</f>
        <v>14</v>
      </c>
    </row>
    <row r="43" spans="1:21" ht="16.5" thickBot="1" x14ac:dyDescent="0.3">
      <c r="A43" s="1"/>
      <c r="B43" s="39">
        <v>1</v>
      </c>
      <c r="C43" s="40">
        <v>81</v>
      </c>
      <c r="D43" s="24" t="s">
        <v>56</v>
      </c>
      <c r="E43" s="24" t="s">
        <v>57</v>
      </c>
      <c r="F43" s="25">
        <v>1996</v>
      </c>
      <c r="G43" s="26" t="s">
        <v>44</v>
      </c>
      <c r="H43" s="27">
        <v>79.8</v>
      </c>
      <c r="I43" s="27" t="s">
        <v>16</v>
      </c>
      <c r="J43" s="27">
        <f>IF(I43="w",VLOOKUP(ROUNDUP(H43,0),[1]Relativ!$A$2:$C$131,3,FALSE),IF(AND(H43&gt;=79.1,H43&lt;=95.5),H43,VLOOKUP(ROUNDUP(H43,0),[1]Relativ!$A$2:$C$131,2,FALSE)))</f>
        <v>42.5</v>
      </c>
      <c r="K43" s="159">
        <v>61</v>
      </c>
      <c r="L43" s="62">
        <v>61</v>
      </c>
      <c r="M43" s="71">
        <v>64</v>
      </c>
      <c r="N43" s="62" t="s">
        <v>170</v>
      </c>
      <c r="O43" s="67"/>
      <c r="P43" s="67" t="s">
        <v>161</v>
      </c>
      <c r="Q43" s="62">
        <v>80</v>
      </c>
      <c r="R43" s="71">
        <v>84</v>
      </c>
      <c r="S43" s="71" t="s">
        <v>195</v>
      </c>
      <c r="T43" s="120">
        <f t="shared" ref="T43" si="14">MAX(L43:N43)+MAX(Q43:S43)</f>
        <v>148</v>
      </c>
      <c r="U43" s="121">
        <f t="shared" ref="U43" si="15">IF(MAX(L43:N43)&lt;J43,0,MAX(L43:N43)-J43)+IF(MAX(Q43:S43)&lt;J43,0,MAX(Q43:S43)-J43)</f>
        <v>63</v>
      </c>
    </row>
    <row r="44" spans="1:21" ht="32.25" thickBot="1" x14ac:dyDescent="0.3">
      <c r="A44" s="1"/>
      <c r="B44" s="30">
        <v>1</v>
      </c>
      <c r="C44" s="31">
        <v>87</v>
      </c>
      <c r="D44" s="24" t="s">
        <v>86</v>
      </c>
      <c r="E44" s="24" t="s">
        <v>87</v>
      </c>
      <c r="F44" s="25">
        <v>1998</v>
      </c>
      <c r="G44" s="26" t="s">
        <v>85</v>
      </c>
      <c r="H44" s="27">
        <v>86.5</v>
      </c>
      <c r="I44" s="27" t="s">
        <v>16</v>
      </c>
      <c r="J44" s="27">
        <f>IF(I44="w",VLOOKUP(ROUNDUP(H44,0),[1]Relativ!$A$2:$C$131,3,FALSE),IF(AND(H44&gt;=79.1,H44&lt;=95.5),H44,VLOOKUP(ROUNDUP(H44,0),[1]Relativ!$A$2:$C$131,2,FALSE)))</f>
        <v>45.5</v>
      </c>
      <c r="K44" s="161">
        <v>68</v>
      </c>
      <c r="L44" s="157">
        <v>68</v>
      </c>
      <c r="M44" s="76">
        <v>72</v>
      </c>
      <c r="N44" s="62">
        <v>75</v>
      </c>
      <c r="O44" s="70"/>
      <c r="P44" s="70" t="s">
        <v>190</v>
      </c>
      <c r="Q44" s="62">
        <v>88</v>
      </c>
      <c r="R44" s="62">
        <v>92</v>
      </c>
      <c r="S44" s="114">
        <v>100</v>
      </c>
      <c r="T44" s="68">
        <f t="shared" ref="T44" si="16">MAX(L44:N44)+MAX(Q44:S44)</f>
        <v>175</v>
      </c>
      <c r="U44" s="77">
        <f t="shared" ref="U44" si="17">IF(MAX(L44:N44)&lt;J44,0,MAX(L44:N44)-J44)+IF(MAX(Q44:S44)&lt;J44,0,MAX(Q44:S44)-J44)</f>
        <v>84</v>
      </c>
    </row>
    <row r="45" spans="1:21" ht="32.25" thickBot="1" x14ac:dyDescent="0.3">
      <c r="A45" s="1"/>
      <c r="B45" s="30">
        <v>1</v>
      </c>
      <c r="C45" s="31" t="s">
        <v>90</v>
      </c>
      <c r="D45" s="128" t="s">
        <v>91</v>
      </c>
      <c r="E45" s="128" t="s">
        <v>92</v>
      </c>
      <c r="F45" s="129">
        <v>1983</v>
      </c>
      <c r="G45" s="130" t="s">
        <v>85</v>
      </c>
      <c r="H45" s="131">
        <v>110.9</v>
      </c>
      <c r="I45" s="131" t="s">
        <v>16</v>
      </c>
      <c r="J45" s="131">
        <f>IF(I45="w",VLOOKUP(ROUNDUP(H45,0),[1]Relativ!$A$2:$C$131,3,FALSE),IF(AND(H45&gt;=79.1,H45&lt;=95.5),H45,VLOOKUP(ROUNDUP(H45,0),[1]Relativ!$A$2:$C$131,2,FALSE)))</f>
        <v>53</v>
      </c>
      <c r="K45" s="162">
        <v>58</v>
      </c>
      <c r="L45" s="158">
        <v>58</v>
      </c>
      <c r="M45" s="136">
        <v>62</v>
      </c>
      <c r="N45" s="132">
        <v>65</v>
      </c>
      <c r="O45" s="137"/>
      <c r="P45" s="137" t="s">
        <v>161</v>
      </c>
      <c r="Q45" s="132">
        <v>80</v>
      </c>
      <c r="R45" s="132">
        <v>85</v>
      </c>
      <c r="S45" s="138">
        <v>90</v>
      </c>
      <c r="T45" s="72">
        <f t="shared" ref="T45" si="18">MAX(L45:N45)+MAX(Q45:S45)</f>
        <v>155</v>
      </c>
      <c r="U45" s="139">
        <f t="shared" ref="U45" si="19">IF(MAX(L45:N45)&lt;J45,0,MAX(L45:N45)-J45)+IF(MAX(Q45:S45)&lt;J45,0,MAX(Q45:S45)-J45)</f>
        <v>49</v>
      </c>
    </row>
    <row r="46" spans="1:21" ht="15.75" x14ac:dyDescent="0.25">
      <c r="A46" s="1"/>
      <c r="B46" s="58"/>
      <c r="C46" s="82"/>
      <c r="D46" s="83"/>
      <c r="E46" s="83"/>
      <c r="F46" s="84"/>
      <c r="G46" s="85"/>
      <c r="H46" s="86"/>
      <c r="I46" s="86"/>
      <c r="J46" s="86"/>
      <c r="K46" s="165"/>
      <c r="L46" s="166"/>
      <c r="M46" s="88"/>
      <c r="N46" s="88"/>
      <c r="O46" s="89"/>
      <c r="P46" s="89"/>
      <c r="Q46" s="88"/>
      <c r="R46" s="88"/>
      <c r="S46" s="88"/>
      <c r="T46" s="90"/>
      <c r="U46" s="91"/>
    </row>
    <row r="47" spans="1:21" ht="15.75" x14ac:dyDescent="0.25">
      <c r="A47" s="1"/>
      <c r="B47" s="58"/>
      <c r="C47" s="82"/>
      <c r="D47" s="83"/>
      <c r="E47" s="83"/>
      <c r="F47" s="84"/>
      <c r="G47" s="85"/>
      <c r="H47" s="86"/>
      <c r="I47" s="86"/>
      <c r="J47" s="86"/>
      <c r="K47" s="86"/>
      <c r="L47" s="87"/>
      <c r="M47" s="88"/>
      <c r="N47" s="88"/>
      <c r="O47" s="89"/>
      <c r="P47" s="89"/>
      <c r="Q47" s="88"/>
      <c r="R47" s="88"/>
      <c r="S47" s="88"/>
      <c r="T47" s="90"/>
      <c r="U47" s="91"/>
    </row>
    <row r="48" spans="1:21" ht="33.75" x14ac:dyDescent="0.5">
      <c r="A48" s="1"/>
      <c r="B48" s="1"/>
      <c r="C48" s="1"/>
      <c r="D48" s="2"/>
      <c r="E48" s="2"/>
      <c r="F48" s="2"/>
      <c r="G48" s="3" t="s">
        <v>31</v>
      </c>
      <c r="H48" s="3"/>
      <c r="I48" s="3"/>
      <c r="J48" s="3"/>
      <c r="K48" s="3"/>
      <c r="L48" s="2"/>
      <c r="M48" s="2"/>
      <c r="N48" s="4"/>
      <c r="O48" s="2"/>
      <c r="P48" s="2"/>
      <c r="Q48" s="2"/>
      <c r="R48" s="2"/>
      <c r="S48" s="2"/>
      <c r="T48" s="2"/>
      <c r="U48" s="2"/>
    </row>
    <row r="49" spans="1:24" ht="20.25" x14ac:dyDescent="0.3">
      <c r="A49" s="1"/>
      <c r="B49" s="5"/>
      <c r="C49" s="5"/>
      <c r="D49" s="1"/>
      <c r="E49" s="1"/>
      <c r="F49" s="1"/>
      <c r="G49" s="6" t="s">
        <v>30</v>
      </c>
      <c r="H49" s="7"/>
      <c r="I49" s="7"/>
      <c r="J49" s="7"/>
      <c r="K49" s="7"/>
      <c r="L49" s="7"/>
      <c r="M49" s="7"/>
      <c r="N49" s="1"/>
      <c r="O49" s="1"/>
      <c r="P49" s="1"/>
      <c r="Q49" s="1"/>
      <c r="R49" s="1"/>
      <c r="S49" s="1"/>
      <c r="T49" s="1"/>
      <c r="U49" s="1"/>
    </row>
    <row r="50" spans="1:24" ht="21" thickBot="1" x14ac:dyDescent="0.35">
      <c r="A50" s="1"/>
      <c r="B50" s="8"/>
      <c r="C50" s="8"/>
      <c r="D50" s="42"/>
      <c r="E50" s="42"/>
      <c r="F50" s="43"/>
      <c r="G50" s="44"/>
      <c r="H50" s="47" t="s">
        <v>20</v>
      </c>
      <c r="I50" s="47"/>
      <c r="J50" s="45"/>
      <c r="K50" s="45"/>
      <c r="L50" s="1"/>
      <c r="M50" s="46"/>
      <c r="N50" s="46"/>
      <c r="O50" s="46"/>
      <c r="P50" s="46"/>
      <c r="Q50" s="46"/>
      <c r="R50" s="46"/>
      <c r="S50" s="46"/>
      <c r="T50" s="46"/>
      <c r="U50" s="45"/>
    </row>
    <row r="51" spans="1:24" ht="18" x14ac:dyDescent="0.25">
      <c r="A51" s="1"/>
      <c r="B51" s="11"/>
      <c r="C51" s="11" t="s">
        <v>0</v>
      </c>
      <c r="D51" s="48" t="s">
        <v>123</v>
      </c>
      <c r="E51" s="48"/>
      <c r="F51" s="48"/>
      <c r="G51" s="48"/>
      <c r="H51" s="49"/>
      <c r="I51" s="50"/>
      <c r="J51" s="51" t="s">
        <v>1</v>
      </c>
      <c r="K51" s="150"/>
      <c r="L51" s="190" t="s">
        <v>2</v>
      </c>
      <c r="M51" s="188"/>
      <c r="N51" s="189"/>
      <c r="O51" s="1"/>
      <c r="P51" s="1"/>
      <c r="Q51" s="190" t="s">
        <v>3</v>
      </c>
      <c r="R51" s="188"/>
      <c r="S51" s="189"/>
      <c r="T51" s="1"/>
      <c r="U51" s="1"/>
    </row>
    <row r="52" spans="1:24" ht="16.5" thickBot="1" x14ac:dyDescent="0.3">
      <c r="A52" s="1"/>
      <c r="B52" s="11" t="s">
        <v>4</v>
      </c>
      <c r="C52" s="11" t="s">
        <v>5</v>
      </c>
      <c r="D52" s="12" t="s">
        <v>6</v>
      </c>
      <c r="E52" s="12" t="s">
        <v>7</v>
      </c>
      <c r="F52" s="13" t="s">
        <v>8</v>
      </c>
      <c r="G52" s="12" t="s">
        <v>9</v>
      </c>
      <c r="H52" s="13" t="s">
        <v>10</v>
      </c>
      <c r="I52" s="12" t="s">
        <v>152</v>
      </c>
      <c r="J52" s="52" t="s">
        <v>11</v>
      </c>
      <c r="K52" s="152" t="s">
        <v>151</v>
      </c>
      <c r="L52" s="19">
        <v>1</v>
      </c>
      <c r="M52" s="16">
        <v>2</v>
      </c>
      <c r="N52" s="53">
        <v>3</v>
      </c>
      <c r="O52" s="54"/>
      <c r="P52" s="152" t="s">
        <v>151</v>
      </c>
      <c r="Q52" s="15">
        <v>1</v>
      </c>
      <c r="R52" s="16">
        <v>2</v>
      </c>
      <c r="S52" s="17">
        <v>3</v>
      </c>
      <c r="T52" s="20" t="s">
        <v>12</v>
      </c>
      <c r="U52" s="21" t="s">
        <v>13</v>
      </c>
    </row>
    <row r="53" spans="1:24" ht="16.5" thickBot="1" x14ac:dyDescent="0.3">
      <c r="A53" s="1"/>
      <c r="B53" s="39">
        <v>1</v>
      </c>
      <c r="C53" s="40">
        <v>55</v>
      </c>
      <c r="D53" s="35" t="s">
        <v>58</v>
      </c>
      <c r="E53" s="35" t="s">
        <v>59</v>
      </c>
      <c r="F53" s="36">
        <v>2008</v>
      </c>
      <c r="G53" s="95" t="s">
        <v>44</v>
      </c>
      <c r="H53" s="55">
        <v>46.9</v>
      </c>
      <c r="I53" s="115" t="s">
        <v>21</v>
      </c>
      <c r="J53" s="27">
        <f>IF(I53="w",VLOOKUP(ROUNDUP(H53,0),[1]Relativ!$A$2:$C$131,3,FALSE),IF(AND(H53&gt;=79.1,H53&lt;=95.5),H53,VLOOKUP(ROUNDUP(H53,0),[1]Relativ!$A$2:$C$131,2,FALSE)))</f>
        <v>30.5</v>
      </c>
      <c r="K53" s="163">
        <v>46</v>
      </c>
      <c r="L53" s="147">
        <v>46</v>
      </c>
      <c r="M53" s="62">
        <v>48</v>
      </c>
      <c r="N53" s="62" t="s">
        <v>167</v>
      </c>
      <c r="O53" s="70"/>
      <c r="P53" s="70" t="s">
        <v>156</v>
      </c>
      <c r="Q53" s="71">
        <v>55</v>
      </c>
      <c r="R53" s="71" t="s">
        <v>209</v>
      </c>
      <c r="S53" s="71">
        <v>58</v>
      </c>
      <c r="T53" s="125">
        <f t="shared" ref="T53:T61" si="20">MAX(L53:N53)+MAX(Q53:S53)</f>
        <v>106</v>
      </c>
      <c r="U53" s="126">
        <f t="shared" ref="U53:U61" si="21">IF(MAX(L53:N53)&lt;J53,0,MAX(L53:N53)-J53)+IF(MAX(Q53:S53)&lt;J53,0,MAX(Q53:S53)-J53)</f>
        <v>45</v>
      </c>
      <c r="X53" s="80"/>
    </row>
    <row r="54" spans="1:24" ht="16.5" thickBot="1" x14ac:dyDescent="0.3">
      <c r="A54" s="1"/>
      <c r="B54" s="22">
        <v>2</v>
      </c>
      <c r="C54" s="164">
        <v>73</v>
      </c>
      <c r="D54" s="35" t="s">
        <v>60</v>
      </c>
      <c r="E54" s="35" t="s">
        <v>61</v>
      </c>
      <c r="F54" s="36">
        <v>1989</v>
      </c>
      <c r="G54" s="95" t="s">
        <v>41</v>
      </c>
      <c r="H54" s="27">
        <v>71.7</v>
      </c>
      <c r="I54" s="116" t="s">
        <v>21</v>
      </c>
      <c r="J54" s="27">
        <f>IF(I54="w",VLOOKUP(ROUNDUP(H54,0),[1]Relativ!$A$2:$C$131,3,FALSE),IF(AND(H54&gt;=79.1,H54&lt;=95.5),H54,VLOOKUP(ROUNDUP(H54,0),[1]Relativ!$A$2:$C$131,2,FALSE)))</f>
        <v>69.5</v>
      </c>
      <c r="K54" s="163">
        <v>85</v>
      </c>
      <c r="L54" s="109">
        <v>85</v>
      </c>
      <c r="M54" s="71" t="s">
        <v>184</v>
      </c>
      <c r="N54" s="62">
        <v>91</v>
      </c>
      <c r="O54" s="70"/>
      <c r="P54" s="70" t="s">
        <v>207</v>
      </c>
      <c r="Q54" s="62">
        <v>95</v>
      </c>
      <c r="R54" s="62">
        <v>100</v>
      </c>
      <c r="S54" s="114">
        <v>105</v>
      </c>
      <c r="T54" s="120">
        <f t="shared" ref="T54" si="22">MAX(L54:N54)+MAX(Q54:S54)</f>
        <v>196</v>
      </c>
      <c r="U54" s="124">
        <f t="shared" ref="U54" si="23">IF(MAX(L54:N54)&lt;J54,0,MAX(L54:N54)-J54)+IF(MAX(Q54:S54)&lt;J54,0,MAX(Q54:S54)-J54)</f>
        <v>57</v>
      </c>
    </row>
    <row r="55" spans="1:24" ht="32.25" thickBot="1" x14ac:dyDescent="0.3">
      <c r="A55" s="1"/>
      <c r="B55" s="32">
        <v>3</v>
      </c>
      <c r="C55" s="32">
        <v>73</v>
      </c>
      <c r="D55" s="35" t="s">
        <v>127</v>
      </c>
      <c r="E55" s="35" t="s">
        <v>72</v>
      </c>
      <c r="F55" s="36">
        <v>1989</v>
      </c>
      <c r="G55" s="95" t="s">
        <v>104</v>
      </c>
      <c r="H55" s="56">
        <v>72.3</v>
      </c>
      <c r="I55" s="116" t="s">
        <v>21</v>
      </c>
      <c r="J55" s="27">
        <f>IF(I55="w",VLOOKUP(ROUNDUP(H55,0),[1]Relativ!$A$2:$C$131,3,FALSE),IF(AND(H55&gt;=79.1,H55&lt;=95.5),H55,VLOOKUP(ROUNDUP(H55,0),[1]Relativ!$A$2:$C$131,2,FALSE)))</f>
        <v>70.5</v>
      </c>
      <c r="K55" s="163">
        <v>49</v>
      </c>
      <c r="L55" s="109">
        <v>49</v>
      </c>
      <c r="M55" s="71">
        <v>53</v>
      </c>
      <c r="N55" s="62" t="s">
        <v>169</v>
      </c>
      <c r="O55" s="70"/>
      <c r="P55" s="70" t="s">
        <v>179</v>
      </c>
      <c r="Q55" s="62">
        <v>70</v>
      </c>
      <c r="R55" s="62">
        <v>75</v>
      </c>
      <c r="S55" s="114" t="s">
        <v>210</v>
      </c>
      <c r="T55" s="119">
        <f t="shared" ref="T55:T56" si="24">MAX(L55:N55)+MAX(Q55:S55)</f>
        <v>128</v>
      </c>
      <c r="U55" s="123">
        <f t="shared" ref="U55:U56" si="25">IF(MAX(L55:N55)&lt;J55,0,MAX(L55:N55)-J55)+IF(MAX(Q55:S55)&lt;J55,0,MAX(Q55:S55)-J55)</f>
        <v>4.5</v>
      </c>
    </row>
    <row r="56" spans="1:24" ht="32.25" thickBot="1" x14ac:dyDescent="0.3">
      <c r="A56" s="1"/>
      <c r="B56" s="30">
        <v>1</v>
      </c>
      <c r="C56" s="81">
        <v>73</v>
      </c>
      <c r="D56" s="35" t="s">
        <v>128</v>
      </c>
      <c r="E56" s="35" t="s">
        <v>25</v>
      </c>
      <c r="F56" s="36">
        <v>1991</v>
      </c>
      <c r="G56" s="95" t="s">
        <v>106</v>
      </c>
      <c r="H56" s="56">
        <v>72.7</v>
      </c>
      <c r="I56" s="116" t="s">
        <v>21</v>
      </c>
      <c r="J56" s="27">
        <f>IF(I56="w",VLOOKUP(ROUNDUP(H56,0),[1]Relativ!$A$2:$C$131,3,FALSE),IF(AND(H56&gt;=79.1,H56&lt;=95.5),H56,VLOOKUP(ROUNDUP(H56,0),[1]Relativ!$A$2:$C$131,2,FALSE)))</f>
        <v>70.5</v>
      </c>
      <c r="K56" s="163">
        <v>100</v>
      </c>
      <c r="L56" s="109" t="s">
        <v>202</v>
      </c>
      <c r="M56" s="71">
        <v>100</v>
      </c>
      <c r="N56" s="62">
        <v>103</v>
      </c>
      <c r="O56" s="70"/>
      <c r="P56" s="70" t="s">
        <v>215</v>
      </c>
      <c r="Q56" s="62" t="s">
        <v>217</v>
      </c>
      <c r="R56" s="62">
        <v>127</v>
      </c>
      <c r="S56" s="114" t="s">
        <v>178</v>
      </c>
      <c r="T56" s="120">
        <f t="shared" si="24"/>
        <v>230</v>
      </c>
      <c r="U56" s="124">
        <f t="shared" si="25"/>
        <v>89</v>
      </c>
    </row>
    <row r="57" spans="1:24" ht="32.25" thickBot="1" x14ac:dyDescent="0.3">
      <c r="A57" s="1"/>
      <c r="B57" s="37">
        <v>1</v>
      </c>
      <c r="C57" s="57">
        <v>81</v>
      </c>
      <c r="D57" s="35" t="s">
        <v>93</v>
      </c>
      <c r="E57" s="35" t="s">
        <v>94</v>
      </c>
      <c r="F57" s="36">
        <v>1993</v>
      </c>
      <c r="G57" s="95" t="s">
        <v>85</v>
      </c>
      <c r="H57" s="56">
        <v>79.900000000000006</v>
      </c>
      <c r="I57" s="116" t="s">
        <v>21</v>
      </c>
      <c r="J57" s="27">
        <f>IF(I57="w",VLOOKUP(ROUNDUP(H57,0),[1]Relativ!$A$2:$C$131,3,FALSE),IF(AND(H57&gt;=79.1,H57&lt;=95.5),H57,VLOOKUP(ROUNDUP(H57,0),[1]Relativ!$A$2:$C$131,2,FALSE)))</f>
        <v>79.900000000000006</v>
      </c>
      <c r="K57" s="163">
        <v>104</v>
      </c>
      <c r="L57" s="109">
        <v>104</v>
      </c>
      <c r="M57" s="62" t="s">
        <v>203</v>
      </c>
      <c r="N57" s="71">
        <v>108</v>
      </c>
      <c r="O57" s="70"/>
      <c r="P57" s="70" t="s">
        <v>215</v>
      </c>
      <c r="Q57" s="62">
        <v>127</v>
      </c>
      <c r="R57" s="71" t="s">
        <v>219</v>
      </c>
      <c r="S57" s="156">
        <v>131</v>
      </c>
      <c r="T57" s="68">
        <f t="shared" ref="T57" si="26">MAX(L57:N57)+MAX(Q57:S57)</f>
        <v>239</v>
      </c>
      <c r="U57" s="77">
        <f t="shared" ref="U57" si="27">IF(MAX(L57:N57)&lt;J57,0,MAX(L57:N57)-J57)+IF(MAX(Q57:S57)&lt;J57,0,MAX(Q57:S57)-J57)</f>
        <v>79.199999999999989</v>
      </c>
    </row>
    <row r="58" spans="1:24" ht="15.75" x14ac:dyDescent="0.25">
      <c r="A58" s="1"/>
      <c r="B58" s="38">
        <v>2</v>
      </c>
      <c r="C58" s="38">
        <v>81</v>
      </c>
      <c r="D58" s="35" t="s">
        <v>22</v>
      </c>
      <c r="E58" s="35" t="s">
        <v>23</v>
      </c>
      <c r="F58" s="36">
        <v>1992</v>
      </c>
      <c r="G58" s="95" t="s">
        <v>18</v>
      </c>
      <c r="H58" s="56">
        <v>81</v>
      </c>
      <c r="I58" s="111" t="s">
        <v>21</v>
      </c>
      <c r="J58" s="27">
        <f>IF(I58="w",VLOOKUP(ROUNDUP(H58,0),[1]Relativ!$A$2:$C$131,3,FALSE),IF(AND(H58&gt;=79.1,H58&lt;=95.5),H58,VLOOKUP(ROUNDUP(H58,0),[1]Relativ!$A$2:$C$131,2,FALSE)))</f>
        <v>81</v>
      </c>
      <c r="K58" s="163">
        <v>102</v>
      </c>
      <c r="L58" s="109">
        <v>102</v>
      </c>
      <c r="M58" s="62">
        <v>108</v>
      </c>
      <c r="N58" s="62" t="s">
        <v>205</v>
      </c>
      <c r="O58" s="70"/>
      <c r="P58" s="70" t="s">
        <v>214</v>
      </c>
      <c r="Q58" s="62">
        <v>122</v>
      </c>
      <c r="R58" s="62" t="s">
        <v>218</v>
      </c>
      <c r="S58" s="156">
        <v>128</v>
      </c>
      <c r="T58" s="68">
        <f t="shared" si="20"/>
        <v>236</v>
      </c>
      <c r="U58" s="77">
        <f t="shared" si="21"/>
        <v>74</v>
      </c>
    </row>
    <row r="59" spans="1:24" ht="16.5" thickBot="1" x14ac:dyDescent="0.3">
      <c r="A59" s="1"/>
      <c r="B59" s="32">
        <v>6</v>
      </c>
      <c r="C59" s="29">
        <v>81</v>
      </c>
      <c r="D59" s="24" t="s">
        <v>63</v>
      </c>
      <c r="E59" s="24" t="s">
        <v>64</v>
      </c>
      <c r="F59" s="25">
        <v>1996</v>
      </c>
      <c r="G59" s="26" t="s">
        <v>18</v>
      </c>
      <c r="H59" s="27">
        <v>75.3</v>
      </c>
      <c r="I59" s="117" t="s">
        <v>21</v>
      </c>
      <c r="J59" s="27">
        <f>IF(I59="w",VLOOKUP(ROUNDUP(H59,0),[1]Relativ!$A$2:$C$131,3,FALSE),IF(AND(H59&gt;=79.1,H59&lt;=95.5),H59,VLOOKUP(ROUNDUP(H59,0),[1]Relativ!$A$2:$C$131,2,FALSE)))</f>
        <v>74</v>
      </c>
      <c r="K59" s="163">
        <v>75</v>
      </c>
      <c r="L59" s="109">
        <v>75</v>
      </c>
      <c r="M59" s="62">
        <v>80</v>
      </c>
      <c r="N59" s="62" t="s">
        <v>201</v>
      </c>
      <c r="O59" s="70"/>
      <c r="P59" s="70" t="s">
        <v>207</v>
      </c>
      <c r="Q59" s="71">
        <v>95</v>
      </c>
      <c r="R59" s="62" t="s">
        <v>202</v>
      </c>
      <c r="S59" s="156" t="s">
        <v>212</v>
      </c>
      <c r="T59" s="68">
        <f t="shared" si="20"/>
        <v>175</v>
      </c>
      <c r="U59" s="77">
        <f t="shared" si="21"/>
        <v>27</v>
      </c>
    </row>
    <row r="60" spans="1:24" ht="15.75" x14ac:dyDescent="0.25">
      <c r="A60" s="1"/>
      <c r="B60" s="37">
        <v>3</v>
      </c>
      <c r="C60" s="57">
        <v>81</v>
      </c>
      <c r="D60" s="24" t="s">
        <v>65</v>
      </c>
      <c r="E60" s="24" t="s">
        <v>66</v>
      </c>
      <c r="F60" s="25">
        <v>1998</v>
      </c>
      <c r="G60" s="26" t="s">
        <v>41</v>
      </c>
      <c r="H60" s="56">
        <v>79.3</v>
      </c>
      <c r="I60" s="115" t="s">
        <v>21</v>
      </c>
      <c r="J60" s="27">
        <f>IF(I60="w",VLOOKUP(ROUNDUP(H60,0),[1]Relativ!$A$2:$C$131,3,FALSE),IF(AND(H60&gt;=79.1,H60&lt;=95.5),H60,VLOOKUP(ROUNDUP(H60,0),[1]Relativ!$A$2:$C$131,2,FALSE)))</f>
        <v>79.3</v>
      </c>
      <c r="K60" s="163">
        <v>100</v>
      </c>
      <c r="L60" s="109">
        <v>100</v>
      </c>
      <c r="M60" s="62">
        <v>105</v>
      </c>
      <c r="N60" s="71" t="s">
        <v>204</v>
      </c>
      <c r="O60" s="70"/>
      <c r="P60" s="70" t="s">
        <v>198</v>
      </c>
      <c r="Q60" s="62">
        <v>120</v>
      </c>
      <c r="R60" s="62">
        <v>125</v>
      </c>
      <c r="S60" s="156" t="s">
        <v>220</v>
      </c>
      <c r="T60" s="68">
        <f t="shared" si="20"/>
        <v>230</v>
      </c>
      <c r="U60" s="77">
        <f t="shared" si="21"/>
        <v>71.400000000000006</v>
      </c>
    </row>
    <row r="61" spans="1:24" ht="15.75" x14ac:dyDescent="0.25">
      <c r="A61" s="1"/>
      <c r="B61" s="32">
        <v>4</v>
      </c>
      <c r="C61" s="29">
        <v>81</v>
      </c>
      <c r="D61" s="35" t="s">
        <v>67</v>
      </c>
      <c r="E61" s="35" t="s">
        <v>68</v>
      </c>
      <c r="F61" s="36">
        <v>2002</v>
      </c>
      <c r="G61" s="95" t="s">
        <v>41</v>
      </c>
      <c r="H61" s="27">
        <v>77.8</v>
      </c>
      <c r="I61" s="108" t="s">
        <v>21</v>
      </c>
      <c r="J61" s="27">
        <f>IF(I61="w",VLOOKUP(ROUNDUP(H61,0),[1]Relativ!$A$2:$C$131,3,FALSE),IF(AND(H61&gt;=79.1,H61&lt;=95.5),H61,VLOOKUP(ROUNDUP(H61,0),[1]Relativ!$A$2:$C$131,2,FALSE)))</f>
        <v>77</v>
      </c>
      <c r="K61" s="163">
        <v>85</v>
      </c>
      <c r="L61" s="109">
        <v>85</v>
      </c>
      <c r="M61" s="62">
        <v>90</v>
      </c>
      <c r="N61" s="71">
        <v>95</v>
      </c>
      <c r="O61" s="70"/>
      <c r="P61" s="70" t="s">
        <v>197</v>
      </c>
      <c r="Q61" s="62">
        <v>110</v>
      </c>
      <c r="R61" s="62">
        <v>120</v>
      </c>
      <c r="S61" s="114" t="s">
        <v>216</v>
      </c>
      <c r="T61" s="68">
        <f t="shared" si="20"/>
        <v>215</v>
      </c>
      <c r="U61" s="77">
        <f t="shared" si="21"/>
        <v>61</v>
      </c>
    </row>
    <row r="62" spans="1:24" ht="31.5" x14ac:dyDescent="0.25">
      <c r="A62" s="1"/>
      <c r="B62" s="37">
        <v>5</v>
      </c>
      <c r="C62" s="57">
        <v>81</v>
      </c>
      <c r="D62" s="35" t="s">
        <v>129</v>
      </c>
      <c r="E62" s="35" t="s">
        <v>130</v>
      </c>
      <c r="F62" s="36">
        <v>2003</v>
      </c>
      <c r="G62" s="95" t="s">
        <v>104</v>
      </c>
      <c r="H62" s="56">
        <v>79.7</v>
      </c>
      <c r="I62" s="96" t="s">
        <v>21</v>
      </c>
      <c r="J62" s="27">
        <f>IF(I62="w",VLOOKUP(ROUNDUP(H62,0),[1]Relativ!$A$2:$C$131,3,FALSE),IF(AND(H62&gt;=79.1,H62&lt;=95.5),H62,VLOOKUP(ROUNDUP(H62,0),[1]Relativ!$A$2:$C$131,2,FALSE)))</f>
        <v>79.7</v>
      </c>
      <c r="K62" s="163">
        <v>78</v>
      </c>
      <c r="L62" s="147">
        <v>78</v>
      </c>
      <c r="M62" s="62">
        <v>82</v>
      </c>
      <c r="N62" s="62">
        <v>86</v>
      </c>
      <c r="O62" s="70"/>
      <c r="P62" s="70" t="s">
        <v>197</v>
      </c>
      <c r="Q62" s="62">
        <v>110</v>
      </c>
      <c r="R62" s="71">
        <v>115</v>
      </c>
      <c r="S62" s="114" t="s">
        <v>213</v>
      </c>
      <c r="T62" s="68">
        <f t="shared" ref="T62" si="28">MAX(L62:N62)+MAX(Q62:S62)</f>
        <v>201</v>
      </c>
      <c r="U62" s="77">
        <f t="shared" ref="U62" si="29">IF(MAX(L62:N62)&lt;J62,0,MAX(L62:N62)-J62)+IF(MAX(Q62:S62)&lt;J62,0,MAX(Q62:S62)-J62)</f>
        <v>41.599999999999994</v>
      </c>
    </row>
    <row r="63" spans="1:24" ht="15.75" x14ac:dyDescent="0.25">
      <c r="A63" s="1"/>
      <c r="B63" s="58"/>
      <c r="C63" s="82"/>
      <c r="D63" s="92"/>
      <c r="E63" s="92"/>
      <c r="F63" s="93"/>
      <c r="G63" s="167"/>
      <c r="H63" s="86"/>
      <c r="I63" s="168"/>
      <c r="J63" s="86"/>
      <c r="K63" s="165"/>
      <c r="L63" s="166"/>
      <c r="M63" s="88"/>
      <c r="N63" s="88"/>
      <c r="O63" s="89"/>
      <c r="P63" s="89"/>
      <c r="Q63" s="88"/>
      <c r="R63" s="166"/>
      <c r="S63" s="88"/>
      <c r="T63" s="90"/>
      <c r="U63" s="91"/>
    </row>
    <row r="64" spans="1:24" ht="15.75" x14ac:dyDescent="0.25">
      <c r="A64" s="1"/>
      <c r="B64" s="58"/>
      <c r="C64" s="82"/>
      <c r="D64" s="92"/>
      <c r="E64" s="92"/>
      <c r="F64" s="93"/>
      <c r="G64" s="167"/>
      <c r="H64" s="86"/>
      <c r="I64" s="168"/>
      <c r="J64" s="86"/>
      <c r="K64" s="165"/>
      <c r="L64" s="166"/>
      <c r="M64" s="88"/>
      <c r="N64" s="88"/>
      <c r="O64" s="89"/>
      <c r="P64" s="89"/>
      <c r="Q64" s="88"/>
      <c r="R64" s="166"/>
      <c r="S64" s="88"/>
      <c r="T64" s="90"/>
      <c r="U64" s="91"/>
    </row>
    <row r="65" spans="1:22" ht="15.75" x14ac:dyDescent="0.25">
      <c r="A65" s="1"/>
      <c r="B65" s="58"/>
      <c r="C65" s="82"/>
      <c r="D65" s="92"/>
      <c r="E65" s="92"/>
      <c r="F65" s="93"/>
      <c r="G65" s="167"/>
      <c r="H65" s="86"/>
      <c r="I65" s="168"/>
      <c r="J65" s="86"/>
      <c r="K65" s="165"/>
      <c r="L65" s="166"/>
      <c r="M65" s="88"/>
      <c r="N65" s="88"/>
      <c r="O65" s="89"/>
      <c r="P65" s="89"/>
      <c r="Q65" s="88"/>
      <c r="R65" s="166"/>
      <c r="S65" s="88"/>
      <c r="T65" s="90"/>
      <c r="U65" s="91"/>
    </row>
    <row r="66" spans="1:22" ht="15.75" x14ac:dyDescent="0.25">
      <c r="A66" s="1"/>
      <c r="B66" s="58"/>
      <c r="C66" s="82"/>
      <c r="D66" s="92"/>
      <c r="E66" s="92"/>
      <c r="F66" s="93"/>
      <c r="G66" s="167"/>
      <c r="H66" s="86"/>
      <c r="I66" s="168"/>
      <c r="J66" s="86"/>
      <c r="K66" s="165"/>
      <c r="L66" s="166"/>
      <c r="M66" s="88"/>
      <c r="N66" s="88"/>
      <c r="O66" s="89"/>
      <c r="P66" s="89"/>
      <c r="Q66" s="88"/>
      <c r="R66" s="166"/>
      <c r="S66" s="88"/>
      <c r="T66" s="90"/>
      <c r="U66" s="91"/>
    </row>
    <row r="67" spans="1:22" ht="15.75" x14ac:dyDescent="0.25">
      <c r="A67" s="1"/>
      <c r="B67" s="58"/>
      <c r="C67" s="82"/>
      <c r="D67" s="92"/>
      <c r="E67" s="92"/>
      <c r="F67" s="93"/>
      <c r="G67" s="167"/>
      <c r="H67" s="86"/>
      <c r="I67" s="168"/>
      <c r="J67" s="86"/>
      <c r="K67" s="165"/>
      <c r="L67" s="166"/>
      <c r="M67" s="88"/>
      <c r="N67" s="88"/>
      <c r="O67" s="89"/>
      <c r="P67" s="89"/>
      <c r="Q67" s="88"/>
      <c r="R67" s="166"/>
      <c r="S67" s="88"/>
      <c r="T67" s="90"/>
      <c r="U67" s="91"/>
    </row>
    <row r="68" spans="1:22" ht="15.75" x14ac:dyDescent="0.25">
      <c r="A68" s="1"/>
      <c r="B68" s="58"/>
      <c r="C68" s="82"/>
      <c r="D68" s="92"/>
      <c r="E68" s="92"/>
      <c r="F68" s="93"/>
      <c r="G68" s="167"/>
      <c r="H68" s="86"/>
      <c r="I68" s="168"/>
      <c r="J68" s="86"/>
      <c r="K68" s="165"/>
      <c r="L68" s="166"/>
      <c r="M68" s="88"/>
      <c r="N68" s="88"/>
      <c r="O68" s="89"/>
      <c r="P68" s="89"/>
      <c r="Q68" s="88"/>
      <c r="R68" s="166"/>
      <c r="S68" s="88"/>
      <c r="T68" s="90"/>
      <c r="U68" s="91"/>
    </row>
    <row r="69" spans="1:22" ht="15.75" x14ac:dyDescent="0.25">
      <c r="A69" s="1"/>
      <c r="B69" s="58"/>
      <c r="C69" s="82"/>
      <c r="D69" s="92"/>
      <c r="E69" s="92"/>
      <c r="F69" s="93"/>
      <c r="G69" s="94"/>
      <c r="H69" s="86"/>
      <c r="I69" s="86"/>
      <c r="J69" s="86"/>
      <c r="K69" s="86"/>
      <c r="L69" s="87"/>
      <c r="M69" s="88"/>
      <c r="N69" s="88"/>
      <c r="O69" s="89"/>
      <c r="P69" s="89"/>
      <c r="Q69" s="88"/>
      <c r="R69" s="87"/>
      <c r="S69" s="88"/>
      <c r="T69" s="90"/>
      <c r="U69" s="91"/>
    </row>
    <row r="70" spans="1:22" ht="15.75" x14ac:dyDescent="0.25">
      <c r="A70" s="1"/>
      <c r="B70" s="58"/>
      <c r="C70" s="82"/>
      <c r="D70" s="92"/>
      <c r="E70" s="92"/>
      <c r="F70" s="93"/>
      <c r="G70" s="94"/>
      <c r="H70" s="86"/>
      <c r="I70" s="86"/>
      <c r="J70" s="86"/>
      <c r="K70" s="86"/>
      <c r="L70" s="87"/>
      <c r="M70" s="88"/>
      <c r="N70" s="88"/>
      <c r="O70" s="89"/>
      <c r="P70" s="89"/>
      <c r="Q70" s="88"/>
      <c r="R70" s="87"/>
      <c r="S70" s="88"/>
      <c r="T70" s="90"/>
      <c r="U70" s="91"/>
    </row>
    <row r="71" spans="1:22" ht="15.75" x14ac:dyDescent="0.25">
      <c r="A71" s="1"/>
      <c r="B71" s="58"/>
      <c r="C71" s="82"/>
      <c r="D71" s="92"/>
      <c r="E71" s="92"/>
      <c r="F71" s="93"/>
      <c r="G71" s="94"/>
      <c r="H71" s="86"/>
      <c r="I71" s="86"/>
      <c r="J71" s="86"/>
      <c r="K71" s="86"/>
      <c r="L71" s="87"/>
      <c r="M71" s="88"/>
      <c r="N71" s="88"/>
      <c r="O71" s="89"/>
      <c r="P71" s="89"/>
      <c r="Q71" s="88"/>
      <c r="R71" s="87"/>
      <c r="S71" s="88"/>
      <c r="T71" s="90"/>
      <c r="U71" s="91"/>
    </row>
    <row r="72" spans="1:22" ht="15.75" x14ac:dyDescent="0.25">
      <c r="A72" s="1"/>
      <c r="B72" s="58"/>
      <c r="C72" s="82"/>
      <c r="D72" s="92"/>
      <c r="E72" s="92"/>
      <c r="F72" s="93"/>
      <c r="G72" s="94"/>
      <c r="H72" s="86"/>
      <c r="I72" s="86"/>
      <c r="J72" s="86"/>
      <c r="K72" s="86"/>
      <c r="L72" s="87"/>
      <c r="M72" s="88"/>
      <c r="N72" s="88"/>
      <c r="O72" s="89"/>
      <c r="P72" s="89"/>
      <c r="Q72" s="88"/>
      <c r="R72" s="87"/>
      <c r="S72" s="88"/>
      <c r="T72" s="90"/>
      <c r="U72" s="91"/>
    </row>
    <row r="73" spans="1:22" ht="33.75" x14ac:dyDescent="0.5">
      <c r="A73" s="1"/>
      <c r="B73" s="1"/>
      <c r="C73" s="1"/>
      <c r="D73" s="2"/>
      <c r="E73" s="2"/>
      <c r="F73" s="2"/>
      <c r="G73" s="3" t="s">
        <v>31</v>
      </c>
      <c r="H73" s="3"/>
      <c r="I73" s="3"/>
      <c r="J73" s="3"/>
      <c r="K73" s="3"/>
      <c r="L73" s="2"/>
      <c r="M73" s="2"/>
      <c r="N73" s="4"/>
      <c r="O73" s="2"/>
      <c r="P73" s="2"/>
      <c r="Q73" s="2"/>
      <c r="R73" s="2"/>
      <c r="S73" s="2"/>
      <c r="T73" s="2"/>
      <c r="U73" s="2"/>
    </row>
    <row r="74" spans="1:22" ht="20.25" x14ac:dyDescent="0.3">
      <c r="A74" s="1"/>
      <c r="B74" s="5"/>
      <c r="C74" s="5"/>
      <c r="D74" s="1"/>
      <c r="E74" s="1"/>
      <c r="F74" s="1"/>
      <c r="G74" s="6" t="s">
        <v>30</v>
      </c>
      <c r="H74" s="7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</row>
    <row r="75" spans="1:22" ht="16.5" thickBot="1" x14ac:dyDescent="0.3">
      <c r="A75" s="1"/>
      <c r="B75" s="58"/>
      <c r="C75" s="82"/>
      <c r="D75" s="92"/>
      <c r="E75" s="92"/>
      <c r="F75" s="93"/>
      <c r="G75" s="94"/>
      <c r="H75" s="86"/>
      <c r="I75" s="86"/>
      <c r="J75" s="86"/>
      <c r="K75" s="86"/>
      <c r="L75" s="87"/>
      <c r="M75" s="88"/>
      <c r="N75" s="88"/>
      <c r="O75" s="89"/>
      <c r="P75" s="89"/>
      <c r="Q75" s="88"/>
      <c r="R75" s="87"/>
      <c r="S75" s="88"/>
      <c r="T75" s="90"/>
      <c r="U75" s="91"/>
    </row>
    <row r="76" spans="1:22" ht="18" x14ac:dyDescent="0.25">
      <c r="A76" s="1"/>
      <c r="B76" s="11"/>
      <c r="C76" s="11" t="s">
        <v>0</v>
      </c>
      <c r="D76" s="48" t="s">
        <v>124</v>
      </c>
      <c r="E76" s="48"/>
      <c r="F76" s="48"/>
      <c r="G76" s="48"/>
      <c r="H76" s="49"/>
      <c r="I76" s="49"/>
      <c r="J76" s="59" t="s">
        <v>1</v>
      </c>
      <c r="K76" s="151"/>
      <c r="L76" s="187" t="s">
        <v>2</v>
      </c>
      <c r="M76" s="188"/>
      <c r="N76" s="189"/>
      <c r="O76" s="1"/>
      <c r="P76" s="1"/>
      <c r="Q76" s="190" t="s">
        <v>3</v>
      </c>
      <c r="R76" s="188"/>
      <c r="S76" s="189"/>
      <c r="T76" s="1"/>
      <c r="U76" s="1"/>
    </row>
    <row r="77" spans="1:22" ht="16.5" thickBot="1" x14ac:dyDescent="0.3">
      <c r="A77" s="1"/>
      <c r="B77" s="11" t="s">
        <v>4</v>
      </c>
      <c r="C77" s="11" t="s">
        <v>5</v>
      </c>
      <c r="D77" s="12" t="s">
        <v>6</v>
      </c>
      <c r="E77" s="12" t="s">
        <v>7</v>
      </c>
      <c r="F77" s="13" t="s">
        <v>8</v>
      </c>
      <c r="G77" s="12" t="s">
        <v>9</v>
      </c>
      <c r="H77" s="38" t="s">
        <v>10</v>
      </c>
      <c r="I77" s="32" t="s">
        <v>152</v>
      </c>
      <c r="J77" s="14" t="s">
        <v>11</v>
      </c>
      <c r="K77" s="152" t="s">
        <v>151</v>
      </c>
      <c r="L77" s="15">
        <v>1</v>
      </c>
      <c r="M77" s="16">
        <v>2</v>
      </c>
      <c r="N77" s="17">
        <v>3</v>
      </c>
      <c r="O77" s="18"/>
      <c r="P77" s="152" t="s">
        <v>151</v>
      </c>
      <c r="Q77" s="19">
        <v>1</v>
      </c>
      <c r="R77" s="16">
        <v>2</v>
      </c>
      <c r="S77" s="17">
        <v>3</v>
      </c>
      <c r="T77" s="60" t="s">
        <v>12</v>
      </c>
      <c r="U77" s="61" t="s">
        <v>13</v>
      </c>
    </row>
    <row r="78" spans="1:22" ht="15.75" x14ac:dyDescent="0.25">
      <c r="A78" s="1"/>
      <c r="B78" s="176"/>
      <c r="C78" s="32">
        <v>89</v>
      </c>
      <c r="D78" s="35" t="s">
        <v>71</v>
      </c>
      <c r="E78" s="35" t="s">
        <v>72</v>
      </c>
      <c r="F78" s="36">
        <v>1999</v>
      </c>
      <c r="G78" s="95" t="s">
        <v>44</v>
      </c>
      <c r="H78" s="27">
        <v>87.6</v>
      </c>
      <c r="I78" s="96" t="s">
        <v>21</v>
      </c>
      <c r="J78" s="27">
        <f>IF(I78="w",VLOOKUP(ROUNDUP(H78,0),[1]Relativ!$A$2:$C$131,3,FALSE),IF(AND(H78&gt;=79.1,H78&lt;=95.5),H78,VLOOKUP(ROUNDUP(H78,0),[1]Relativ!$A$2:$C$131,2,FALSE)))</f>
        <v>87.6</v>
      </c>
      <c r="K78" s="159">
        <v>120</v>
      </c>
      <c r="L78" s="62">
        <v>120</v>
      </c>
      <c r="M78" s="62">
        <v>124</v>
      </c>
      <c r="N78" s="62" t="s">
        <v>227</v>
      </c>
      <c r="O78" s="70"/>
      <c r="P78" s="70" t="s">
        <v>211</v>
      </c>
      <c r="Q78" s="62" t="s">
        <v>233</v>
      </c>
      <c r="R78" s="62" t="s">
        <v>233</v>
      </c>
      <c r="S78" s="62" t="s">
        <v>233</v>
      </c>
      <c r="T78" s="68">
        <f t="shared" ref="T78:T109" si="30">MAX(L78:N78)+MAX(Q78:S78)</f>
        <v>124</v>
      </c>
      <c r="U78" s="77">
        <f t="shared" ref="U78:U109" si="31">IF(MAX(L78:N78)&lt;J78,0,MAX(L78:N78)-J78)+IF(MAX(Q78:S78)&lt;J78,0,MAX(Q78:S78)-J78)</f>
        <v>36.400000000000006</v>
      </c>
      <c r="V78" s="78"/>
    </row>
    <row r="79" spans="1:22" ht="15.75" x14ac:dyDescent="0.25">
      <c r="A79" s="1"/>
      <c r="B79" s="32">
        <v>6</v>
      </c>
      <c r="C79" s="29">
        <v>89</v>
      </c>
      <c r="D79" s="35" t="s">
        <v>24</v>
      </c>
      <c r="E79" s="35" t="s">
        <v>25</v>
      </c>
      <c r="F79" s="36">
        <v>1996</v>
      </c>
      <c r="G79" s="95" t="s">
        <v>18</v>
      </c>
      <c r="H79" s="27">
        <v>87.1</v>
      </c>
      <c r="I79" s="96" t="s">
        <v>21</v>
      </c>
      <c r="J79" s="27">
        <f>IF(I79="w",VLOOKUP(ROUNDUP(H79,0),[1]Relativ!$A$2:$C$131,3,FALSE),IF(AND(H79&gt;=79.1,H79&lt;=95.5),H79,VLOOKUP(ROUNDUP(H79,0),[1]Relativ!$A$2:$C$131,2,FALSE)))</f>
        <v>87.1</v>
      </c>
      <c r="K79" s="159">
        <v>70</v>
      </c>
      <c r="L79" s="62">
        <v>70</v>
      </c>
      <c r="M79" s="62" t="s">
        <v>221</v>
      </c>
      <c r="N79" s="62">
        <v>75</v>
      </c>
      <c r="O79" s="70"/>
      <c r="P79" s="70" t="s">
        <v>200</v>
      </c>
      <c r="Q79" s="62" t="s">
        <v>202</v>
      </c>
      <c r="R79" s="62">
        <v>100</v>
      </c>
      <c r="S79" s="71">
        <v>105</v>
      </c>
      <c r="T79" s="68">
        <f t="shared" si="30"/>
        <v>180</v>
      </c>
      <c r="U79" s="77">
        <f t="shared" si="31"/>
        <v>17.900000000000006</v>
      </c>
      <c r="V79" s="78"/>
    </row>
    <row r="80" spans="1:22" ht="15.75" x14ac:dyDescent="0.25">
      <c r="A80" s="1"/>
      <c r="B80" s="177"/>
      <c r="C80" s="29">
        <v>89</v>
      </c>
      <c r="D80" s="24" t="s">
        <v>73</v>
      </c>
      <c r="E80" s="24" t="s">
        <v>74</v>
      </c>
      <c r="F80" s="25">
        <v>1999</v>
      </c>
      <c r="G80" s="26" t="s">
        <v>44</v>
      </c>
      <c r="H80" s="27">
        <v>86.7</v>
      </c>
      <c r="I80" s="96" t="s">
        <v>21</v>
      </c>
      <c r="J80" s="27">
        <f>IF(I80="w",VLOOKUP(ROUNDUP(H80,0),[1]Relativ!$A$2:$C$131,3,FALSE),IF(AND(H80&gt;=79.1,H80&lt;=95.5),H80,VLOOKUP(ROUNDUP(H80,0),[1]Relativ!$A$2:$C$131,2,FALSE)))</f>
        <v>86.7</v>
      </c>
      <c r="K80" s="159">
        <v>100</v>
      </c>
      <c r="L80" s="71">
        <v>100</v>
      </c>
      <c r="M80" s="71" t="s">
        <v>212</v>
      </c>
      <c r="N80" s="62" t="s">
        <v>178</v>
      </c>
      <c r="O80" s="70"/>
      <c r="P80" s="70" t="s">
        <v>199</v>
      </c>
      <c r="Q80" s="71" t="s">
        <v>178</v>
      </c>
      <c r="R80" s="71" t="s">
        <v>178</v>
      </c>
      <c r="S80" s="62" t="s">
        <v>178</v>
      </c>
      <c r="T80" s="68">
        <f t="shared" si="30"/>
        <v>100</v>
      </c>
      <c r="U80" s="77">
        <f t="shared" si="31"/>
        <v>13.299999999999997</v>
      </c>
      <c r="V80" s="78"/>
    </row>
    <row r="81" spans="1:22" ht="15.75" x14ac:dyDescent="0.25">
      <c r="A81" s="1"/>
      <c r="B81" s="32">
        <v>3</v>
      </c>
      <c r="C81" s="32">
        <v>89</v>
      </c>
      <c r="D81" s="24" t="s">
        <v>75</v>
      </c>
      <c r="E81" s="24" t="s">
        <v>76</v>
      </c>
      <c r="F81" s="25">
        <v>1974</v>
      </c>
      <c r="G81" s="26" t="s">
        <v>34</v>
      </c>
      <c r="H81" s="27">
        <v>87.4</v>
      </c>
      <c r="I81" s="96" t="s">
        <v>21</v>
      </c>
      <c r="J81" s="27">
        <f>IF(I81="w",VLOOKUP(ROUNDUP(H81,0),[1]Relativ!$A$2:$C$131,3,FALSE),IF(AND(H81&gt;=79.1,H81&lt;=95.5),H81,VLOOKUP(ROUNDUP(H81,0),[1]Relativ!$A$2:$C$131,2,FALSE)))</f>
        <v>87.4</v>
      </c>
      <c r="K81" s="159">
        <v>109</v>
      </c>
      <c r="L81" s="62">
        <v>109</v>
      </c>
      <c r="M81" s="62">
        <v>113</v>
      </c>
      <c r="N81" s="71" t="s">
        <v>224</v>
      </c>
      <c r="O81" s="70"/>
      <c r="P81" s="70" t="s">
        <v>235</v>
      </c>
      <c r="Q81" s="71">
        <v>129</v>
      </c>
      <c r="R81" s="71" t="s">
        <v>236</v>
      </c>
      <c r="S81" s="71" t="s">
        <v>236</v>
      </c>
      <c r="T81" s="68">
        <f t="shared" si="30"/>
        <v>242</v>
      </c>
      <c r="U81" s="77">
        <f t="shared" si="31"/>
        <v>67.199999999999989</v>
      </c>
      <c r="V81" s="78"/>
    </row>
    <row r="82" spans="1:22" ht="16.5" thickBot="1" x14ac:dyDescent="0.3">
      <c r="A82" s="1"/>
      <c r="B82" s="32">
        <v>1</v>
      </c>
      <c r="C82" s="32">
        <v>89</v>
      </c>
      <c r="D82" s="140" t="s">
        <v>26</v>
      </c>
      <c r="E82" s="140" t="s">
        <v>27</v>
      </c>
      <c r="F82" s="141">
        <v>1990</v>
      </c>
      <c r="G82" s="142" t="s">
        <v>18</v>
      </c>
      <c r="H82" s="131">
        <v>88.9</v>
      </c>
      <c r="I82" s="96" t="s">
        <v>21</v>
      </c>
      <c r="J82" s="27">
        <f>IF(I82="w",VLOOKUP(ROUNDUP(H82,0),[1]Relativ!$A$2:$C$131,3,FALSE),IF(AND(H82&gt;=79.1,H82&lt;=95.5),H82,VLOOKUP(ROUNDUP(H82,0),[1]Relativ!$A$2:$C$131,2,FALSE)))</f>
        <v>88.9</v>
      </c>
      <c r="K82" s="159">
        <v>131</v>
      </c>
      <c r="L82" s="62">
        <v>131</v>
      </c>
      <c r="M82" s="62">
        <v>135</v>
      </c>
      <c r="N82" s="71" t="s">
        <v>230</v>
      </c>
      <c r="O82" s="70"/>
      <c r="P82" s="70" t="s">
        <v>237</v>
      </c>
      <c r="Q82" s="71">
        <v>160</v>
      </c>
      <c r="R82" s="71" t="s">
        <v>238</v>
      </c>
      <c r="S82" s="71" t="s">
        <v>238</v>
      </c>
      <c r="T82" s="68">
        <f t="shared" ref="T82" si="32">MAX(L82:N82)+MAX(Q82:S82)</f>
        <v>295</v>
      </c>
      <c r="U82" s="77">
        <f t="shared" ref="U82" si="33">IF(MAX(L82:N82)&lt;J82,0,MAX(L82:N82)-J82)+IF(MAX(Q82:S82)&lt;J82,0,MAX(Q82:S82)-J82)</f>
        <v>117.19999999999999</v>
      </c>
      <c r="V82" s="78"/>
    </row>
    <row r="83" spans="1:22" ht="15.75" x14ac:dyDescent="0.25">
      <c r="A83" s="1"/>
      <c r="B83" s="32">
        <v>4</v>
      </c>
      <c r="C83" s="32">
        <v>89</v>
      </c>
      <c r="D83" s="35" t="s">
        <v>77</v>
      </c>
      <c r="E83" s="35" t="s">
        <v>78</v>
      </c>
      <c r="F83" s="36">
        <v>2002</v>
      </c>
      <c r="G83" s="95" t="s">
        <v>41</v>
      </c>
      <c r="H83" s="27">
        <v>86.6</v>
      </c>
      <c r="I83" s="96" t="s">
        <v>21</v>
      </c>
      <c r="J83" s="27">
        <f>IF(I83="w",VLOOKUP(ROUNDUP(H83,0),[1]Relativ!$A$2:$C$131,3,FALSE),IF(AND(H83&gt;=79.1,H83&lt;=95.5),H83,VLOOKUP(ROUNDUP(H83,0),[1]Relativ!$A$2:$C$131,2,FALSE)))</f>
        <v>86.6</v>
      </c>
      <c r="K83" s="159">
        <v>95</v>
      </c>
      <c r="L83" s="62">
        <v>95</v>
      </c>
      <c r="M83" s="62">
        <v>100</v>
      </c>
      <c r="N83" s="62" t="s">
        <v>223</v>
      </c>
      <c r="O83" s="70"/>
      <c r="P83" s="70" t="s">
        <v>199</v>
      </c>
      <c r="Q83" s="62">
        <v>125</v>
      </c>
      <c r="R83" s="62">
        <v>130</v>
      </c>
      <c r="S83" s="62" t="s">
        <v>228</v>
      </c>
      <c r="T83" s="68">
        <f t="shared" si="30"/>
        <v>230</v>
      </c>
      <c r="U83" s="77">
        <f t="shared" si="31"/>
        <v>56.800000000000011</v>
      </c>
      <c r="V83" s="78"/>
    </row>
    <row r="84" spans="1:22" ht="15.75" x14ac:dyDescent="0.25">
      <c r="A84" s="1"/>
      <c r="B84" s="28">
        <v>5</v>
      </c>
      <c r="C84" s="29">
        <v>89</v>
      </c>
      <c r="D84" s="35" t="s">
        <v>69</v>
      </c>
      <c r="E84" s="35" t="s">
        <v>70</v>
      </c>
      <c r="F84" s="36">
        <v>1991</v>
      </c>
      <c r="G84" s="95" t="s">
        <v>41</v>
      </c>
      <c r="H84" s="56">
        <v>81.599999999999994</v>
      </c>
      <c r="I84" s="111" t="s">
        <v>21</v>
      </c>
      <c r="J84" s="27">
        <f>IF(I84="w",VLOOKUP(ROUNDUP(H84,0),[1]Relativ!$A$2:$C$131,3,FALSE),IF(AND(H84&gt;=79.1,H84&lt;=95.5),H84,VLOOKUP(ROUNDUP(H84,0),[1]Relativ!$A$2:$C$131,2,FALSE)))</f>
        <v>81.599999999999994</v>
      </c>
      <c r="K84" s="163">
        <v>95</v>
      </c>
      <c r="L84" s="147">
        <v>95</v>
      </c>
      <c r="M84" s="62">
        <v>100</v>
      </c>
      <c r="N84" s="62" t="s">
        <v>212</v>
      </c>
      <c r="O84" s="70"/>
      <c r="P84" s="70" t="s">
        <v>196</v>
      </c>
      <c r="Q84" s="62">
        <v>115</v>
      </c>
      <c r="R84" s="71" t="s">
        <v>213</v>
      </c>
      <c r="S84" s="114" t="s">
        <v>213</v>
      </c>
      <c r="T84" s="68">
        <f t="shared" si="30"/>
        <v>215</v>
      </c>
      <c r="U84" s="77">
        <f t="shared" si="31"/>
        <v>51.800000000000011</v>
      </c>
    </row>
    <row r="85" spans="1:22" ht="32.25" thickBot="1" x14ac:dyDescent="0.3">
      <c r="A85" s="1"/>
      <c r="B85" s="118">
        <v>2</v>
      </c>
      <c r="C85" s="34">
        <v>89</v>
      </c>
      <c r="D85" s="35" t="s">
        <v>131</v>
      </c>
      <c r="E85" s="35" t="s">
        <v>132</v>
      </c>
      <c r="F85" s="36">
        <v>1996</v>
      </c>
      <c r="G85" s="95" t="s">
        <v>104</v>
      </c>
      <c r="H85" s="27">
        <v>87.9</v>
      </c>
      <c r="I85" s="96" t="s">
        <v>21</v>
      </c>
      <c r="J85" s="27">
        <f>IF(I85="w",VLOOKUP(ROUNDUP(H85,0),[1]Relativ!$A$2:$C$131,3,FALSE),IF(AND(H85&gt;=79.1,H85&lt;=95.5),H85,VLOOKUP(ROUNDUP(H85,0),[1]Relativ!$A$2:$C$131,2,FALSE)))</f>
        <v>87.9</v>
      </c>
      <c r="K85" s="159">
        <v>130</v>
      </c>
      <c r="L85" s="71">
        <v>130</v>
      </c>
      <c r="M85" s="62" t="s">
        <v>228</v>
      </c>
      <c r="N85" s="62" t="s">
        <v>229</v>
      </c>
      <c r="O85" s="70"/>
      <c r="P85" s="70" t="s">
        <v>208</v>
      </c>
      <c r="Q85" s="62">
        <v>160</v>
      </c>
      <c r="R85" s="62" t="s">
        <v>238</v>
      </c>
      <c r="S85" s="71" t="s">
        <v>238</v>
      </c>
      <c r="T85" s="120">
        <f t="shared" si="30"/>
        <v>290</v>
      </c>
      <c r="U85" s="124">
        <f t="shared" si="31"/>
        <v>114.19999999999999</v>
      </c>
      <c r="V85" s="78"/>
    </row>
    <row r="86" spans="1:22" ht="16.5" thickBot="1" x14ac:dyDescent="0.3">
      <c r="A86" s="1"/>
      <c r="B86" s="178"/>
      <c r="C86" s="57">
        <v>96</v>
      </c>
      <c r="D86" s="35" t="s">
        <v>137</v>
      </c>
      <c r="E86" s="35" t="s">
        <v>138</v>
      </c>
      <c r="F86" s="36">
        <v>1992</v>
      </c>
      <c r="G86" s="95" t="s">
        <v>139</v>
      </c>
      <c r="H86" s="27">
        <v>95.8</v>
      </c>
      <c r="I86" s="96" t="s">
        <v>21</v>
      </c>
      <c r="J86" s="27">
        <f>IF(I86="w",VLOOKUP(ROUNDUP(H86,0),[1]Relativ!$A$2:$C$131,3,FALSE),IF(AND(H86&gt;=79.1,H86&lt;=95.5),H86,VLOOKUP(ROUNDUP(H86,0),[1]Relativ!$A$2:$C$131,2,FALSE)))</f>
        <v>95.5</v>
      </c>
      <c r="K86" s="159">
        <v>120</v>
      </c>
      <c r="L86" s="71" t="s">
        <v>225</v>
      </c>
      <c r="M86" s="62" t="s">
        <v>226</v>
      </c>
      <c r="N86" s="62" t="s">
        <v>226</v>
      </c>
      <c r="O86" s="70"/>
      <c r="P86" s="70" t="s">
        <v>211</v>
      </c>
      <c r="Q86" s="62" t="s">
        <v>233</v>
      </c>
      <c r="R86" s="62" t="s">
        <v>178</v>
      </c>
      <c r="S86" s="71" t="s">
        <v>178</v>
      </c>
      <c r="T86" s="119">
        <f t="shared" ref="T86:T89" si="34">MAX(L86:N86)+MAX(Q86:S86)</f>
        <v>0</v>
      </c>
      <c r="U86" s="123">
        <f t="shared" ref="U86:U89" si="35">IF(MAX(L86:N86)&lt;J86,0,MAX(L86:N86)-J86)+IF(MAX(Q86:S86)&lt;J86,0,MAX(Q86:S86)-J86)</f>
        <v>0</v>
      </c>
      <c r="V86" s="78"/>
    </row>
    <row r="87" spans="1:22" ht="16.5" thickBot="1" x14ac:dyDescent="0.3">
      <c r="A87" s="1"/>
      <c r="B87" s="30">
        <v>3</v>
      </c>
      <c r="C87" s="31">
        <v>96</v>
      </c>
      <c r="D87" s="140" t="s">
        <v>100</v>
      </c>
      <c r="E87" s="140" t="s">
        <v>101</v>
      </c>
      <c r="F87" s="141">
        <v>1993</v>
      </c>
      <c r="G87" s="142" t="s">
        <v>99</v>
      </c>
      <c r="H87" s="143">
        <v>92</v>
      </c>
      <c r="I87" s="116" t="s">
        <v>21</v>
      </c>
      <c r="J87" s="131">
        <f>IF(I87="w",VLOOKUP(ROUNDUP(H87,0),[1]Relativ!$A$2:$C$131,3,FALSE),IF(AND(H87&gt;=79.1,H87&lt;=95.5),H87,VLOOKUP(ROUNDUP(H87,0),[1]Relativ!$A$2:$C$131,2,FALSE)))</f>
        <v>92</v>
      </c>
      <c r="K87" s="169">
        <v>85</v>
      </c>
      <c r="L87" s="144">
        <v>85</v>
      </c>
      <c r="M87" s="132" t="s">
        <v>184</v>
      </c>
      <c r="N87" s="170">
        <v>90</v>
      </c>
      <c r="O87" s="137"/>
      <c r="P87" s="137" t="s">
        <v>234</v>
      </c>
      <c r="Q87" s="132">
        <v>102</v>
      </c>
      <c r="R87" s="170">
        <v>107</v>
      </c>
      <c r="S87" s="171">
        <v>110</v>
      </c>
      <c r="T87" s="145">
        <f t="shared" si="34"/>
        <v>200</v>
      </c>
      <c r="U87" s="124">
        <f t="shared" si="35"/>
        <v>18</v>
      </c>
    </row>
    <row r="88" spans="1:22" ht="15.75" x14ac:dyDescent="0.25">
      <c r="A88" s="1"/>
      <c r="B88" s="32">
        <v>1</v>
      </c>
      <c r="C88" s="29">
        <v>96</v>
      </c>
      <c r="D88" s="24" t="s">
        <v>135</v>
      </c>
      <c r="E88" s="24" t="s">
        <v>136</v>
      </c>
      <c r="F88" s="25">
        <v>1997</v>
      </c>
      <c r="G88" s="26" t="s">
        <v>18</v>
      </c>
      <c r="H88" s="27">
        <v>90.8</v>
      </c>
      <c r="I88" s="96" t="s">
        <v>21</v>
      </c>
      <c r="J88" s="27">
        <f>IF(I88="w",VLOOKUP(ROUNDUP(H88,0),[1]Relativ!$A$2:$C$131,3,FALSE),IF(AND(H88&gt;=79.1,H88&lt;=95.5),H88,VLOOKUP(ROUNDUP(H88,0),[1]Relativ!$A$2:$C$131,2,FALSE)))</f>
        <v>90.8</v>
      </c>
      <c r="K88" s="159">
        <v>90</v>
      </c>
      <c r="L88" s="71">
        <v>90</v>
      </c>
      <c r="M88" s="62">
        <v>95</v>
      </c>
      <c r="N88" s="62">
        <v>100</v>
      </c>
      <c r="O88" s="70"/>
      <c r="P88" s="70" t="s">
        <v>196</v>
      </c>
      <c r="Q88" s="62">
        <v>115</v>
      </c>
      <c r="R88" s="62">
        <v>120</v>
      </c>
      <c r="S88" s="71">
        <v>124</v>
      </c>
      <c r="T88" s="68">
        <f t="shared" si="34"/>
        <v>224</v>
      </c>
      <c r="U88" s="77">
        <f t="shared" si="35"/>
        <v>42.400000000000006</v>
      </c>
      <c r="V88" s="78"/>
    </row>
    <row r="89" spans="1:22" ht="31.5" x14ac:dyDescent="0.25">
      <c r="A89" s="1"/>
      <c r="B89" s="32">
        <v>2</v>
      </c>
      <c r="C89" s="32">
        <v>96</v>
      </c>
      <c r="D89" s="24" t="s">
        <v>133</v>
      </c>
      <c r="E89" s="24" t="s">
        <v>134</v>
      </c>
      <c r="F89" s="25">
        <v>1979</v>
      </c>
      <c r="G89" s="26" t="s">
        <v>106</v>
      </c>
      <c r="H89" s="27">
        <v>89.9</v>
      </c>
      <c r="I89" s="96" t="s">
        <v>21</v>
      </c>
      <c r="J89" s="27">
        <f>IF(I89="w",VLOOKUP(ROUNDUP(H89,0),[1]Relativ!$A$2:$C$131,3,FALSE),IF(AND(H89&gt;=79.1,H89&lt;=95.5),H89,VLOOKUP(ROUNDUP(H89,0),[1]Relativ!$A$2:$C$131,2,FALSE)))</f>
        <v>89.9</v>
      </c>
      <c r="K89" s="159">
        <v>88</v>
      </c>
      <c r="L89" s="62">
        <v>88</v>
      </c>
      <c r="M89" s="62">
        <v>93</v>
      </c>
      <c r="N89" s="71" t="s">
        <v>222</v>
      </c>
      <c r="O89" s="70"/>
      <c r="P89" s="70" t="s">
        <v>196</v>
      </c>
      <c r="Q89" s="71">
        <v>118</v>
      </c>
      <c r="R89" s="71">
        <v>123</v>
      </c>
      <c r="S89" s="71">
        <v>127</v>
      </c>
      <c r="T89" s="68">
        <f t="shared" si="34"/>
        <v>220</v>
      </c>
      <c r="U89" s="77">
        <f t="shared" si="35"/>
        <v>40.199999999999989</v>
      </c>
      <c r="V89" s="78"/>
    </row>
    <row r="90" spans="1:22" ht="15.75" x14ac:dyDescent="0.25">
      <c r="A90" s="1"/>
      <c r="B90" s="32"/>
      <c r="C90" s="32"/>
      <c r="D90" s="35"/>
      <c r="E90" s="35"/>
      <c r="F90" s="36"/>
      <c r="G90" s="95"/>
      <c r="H90" s="27"/>
      <c r="I90" s="96"/>
      <c r="J90" s="27"/>
      <c r="K90" s="27"/>
      <c r="L90" s="62"/>
      <c r="M90" s="62"/>
      <c r="N90" s="62"/>
      <c r="O90" s="70"/>
      <c r="P90" s="70"/>
      <c r="Q90" s="62"/>
      <c r="R90" s="62"/>
      <c r="S90" s="63"/>
      <c r="T90" s="68"/>
      <c r="U90" s="77"/>
      <c r="V90" s="78"/>
    </row>
    <row r="91" spans="1:22" ht="16.5" thickBot="1" x14ac:dyDescent="0.3">
      <c r="A91" s="1"/>
      <c r="B91" s="118"/>
      <c r="C91" s="34"/>
      <c r="D91" s="140"/>
      <c r="E91" s="140"/>
      <c r="F91" s="141"/>
      <c r="G91" s="142"/>
      <c r="H91" s="131"/>
      <c r="I91" s="146"/>
      <c r="J91" s="131"/>
      <c r="K91" s="131"/>
      <c r="L91" s="132"/>
      <c r="M91" s="132"/>
      <c r="N91" s="133"/>
      <c r="O91" s="137"/>
      <c r="P91" s="137"/>
      <c r="Q91" s="132"/>
      <c r="R91" s="132"/>
      <c r="S91" s="132"/>
      <c r="T91" s="120"/>
      <c r="U91" s="124"/>
      <c r="V91" s="78"/>
    </row>
    <row r="92" spans="1:22" ht="15.75" x14ac:dyDescent="0.25">
      <c r="A92" s="1"/>
      <c r="B92" s="58"/>
      <c r="C92" s="82"/>
      <c r="D92" s="92"/>
      <c r="E92" s="92"/>
      <c r="F92" s="93"/>
      <c r="G92" s="167"/>
      <c r="H92" s="86"/>
      <c r="I92" s="168"/>
      <c r="J92" s="86"/>
      <c r="K92" s="86"/>
      <c r="L92" s="88"/>
      <c r="M92" s="88"/>
      <c r="N92" s="87"/>
      <c r="O92" s="89"/>
      <c r="P92" s="89"/>
      <c r="Q92" s="88"/>
      <c r="R92" s="88"/>
      <c r="S92" s="88"/>
      <c r="T92" s="90"/>
      <c r="U92" s="91"/>
      <c r="V92" s="78"/>
    </row>
    <row r="93" spans="1:22" ht="15.75" x14ac:dyDescent="0.25">
      <c r="A93" s="1"/>
      <c r="B93" s="58"/>
      <c r="C93" s="82"/>
      <c r="D93" s="92"/>
      <c r="E93" s="92"/>
      <c r="F93" s="93"/>
      <c r="G93" s="167"/>
      <c r="H93" s="86"/>
      <c r="I93" s="168"/>
      <c r="J93" s="86"/>
      <c r="K93" s="86"/>
      <c r="L93" s="88" t="s">
        <v>256</v>
      </c>
      <c r="M93" s="88"/>
      <c r="N93" s="87"/>
      <c r="O93" s="89"/>
      <c r="P93" s="89"/>
      <c r="Q93" s="88"/>
      <c r="R93" s="88"/>
      <c r="S93" s="88"/>
      <c r="T93" s="90"/>
      <c r="U93" s="91"/>
      <c r="V93" s="78"/>
    </row>
    <row r="94" spans="1:22" ht="15.75" x14ac:dyDescent="0.25">
      <c r="A94" s="1"/>
      <c r="B94" s="58"/>
      <c r="C94" s="82"/>
      <c r="D94" s="92"/>
      <c r="E94" s="92"/>
      <c r="F94" s="93"/>
      <c r="G94" s="167"/>
      <c r="H94" s="86"/>
      <c r="I94" s="168"/>
      <c r="J94" s="86"/>
      <c r="K94" s="86"/>
      <c r="L94" s="88" t="s">
        <v>257</v>
      </c>
      <c r="M94" s="88"/>
      <c r="N94" s="87"/>
      <c r="O94" s="89"/>
      <c r="P94" s="89"/>
      <c r="Q94" s="88"/>
      <c r="R94" s="88"/>
      <c r="S94" s="88"/>
      <c r="T94" s="90"/>
      <c r="U94" s="91"/>
      <c r="V94" s="78"/>
    </row>
    <row r="95" spans="1:22" ht="15.75" x14ac:dyDescent="0.25">
      <c r="A95" s="1"/>
      <c r="B95" s="58"/>
      <c r="C95" s="82"/>
      <c r="D95" s="92"/>
      <c r="E95" s="92"/>
      <c r="F95" s="93"/>
      <c r="G95" s="167"/>
      <c r="H95" s="86"/>
      <c r="I95" s="168"/>
      <c r="J95" s="86"/>
      <c r="K95" s="86"/>
      <c r="L95" s="88"/>
      <c r="M95" s="88"/>
      <c r="N95" s="87"/>
      <c r="O95" s="89"/>
      <c r="P95" s="89"/>
      <c r="Q95" s="88"/>
      <c r="R95" s="88"/>
      <c r="S95" s="88"/>
      <c r="T95" s="90"/>
      <c r="U95" s="91"/>
      <c r="V95" s="78"/>
    </row>
    <row r="96" spans="1:22" ht="15.75" x14ac:dyDescent="0.25">
      <c r="A96" s="1"/>
      <c r="B96" s="58"/>
      <c r="C96" s="82"/>
      <c r="D96" s="92"/>
      <c r="E96" s="92"/>
      <c r="F96" s="93"/>
      <c r="G96" s="167"/>
      <c r="H96" s="86"/>
      <c r="I96" s="168"/>
      <c r="J96" s="86"/>
      <c r="K96" s="86"/>
      <c r="L96" s="88"/>
      <c r="M96" s="88"/>
      <c r="N96" s="87"/>
      <c r="O96" s="89"/>
      <c r="P96" s="89"/>
      <c r="Q96" s="88"/>
      <c r="R96" s="88"/>
      <c r="S96" s="88"/>
      <c r="T96" s="90"/>
      <c r="U96" s="91"/>
      <c r="V96" s="78"/>
    </row>
    <row r="97" spans="1:22" ht="15.75" x14ac:dyDescent="0.25">
      <c r="A97" s="1"/>
      <c r="B97" s="58"/>
      <c r="C97" s="82"/>
      <c r="D97" s="92"/>
      <c r="E97" s="92"/>
      <c r="F97" s="93"/>
      <c r="G97" s="167"/>
      <c r="H97" s="86"/>
      <c r="I97" s="168"/>
      <c r="J97" s="86"/>
      <c r="K97" s="86"/>
      <c r="L97" s="88"/>
      <c r="M97" s="88"/>
      <c r="N97" s="87"/>
      <c r="O97" s="89"/>
      <c r="P97" s="89"/>
      <c r="Q97" s="88"/>
      <c r="R97" s="88"/>
      <c r="S97" s="88"/>
      <c r="T97" s="90"/>
      <c r="U97" s="91"/>
      <c r="V97" s="78"/>
    </row>
    <row r="98" spans="1:22" ht="15.75" x14ac:dyDescent="0.25">
      <c r="A98" s="1"/>
      <c r="B98" s="58"/>
      <c r="C98" s="82"/>
      <c r="D98" s="92"/>
      <c r="E98" s="92"/>
      <c r="F98" s="93"/>
      <c r="G98" s="167"/>
      <c r="H98" s="86"/>
      <c r="I98" s="168"/>
      <c r="J98" s="86"/>
      <c r="K98" s="86"/>
      <c r="L98" s="88"/>
      <c r="M98" s="88"/>
      <c r="N98" s="87"/>
      <c r="O98" s="89"/>
      <c r="P98" s="89"/>
      <c r="Q98" s="88"/>
      <c r="R98" s="88"/>
      <c r="S98" s="88"/>
      <c r="T98" s="90"/>
      <c r="U98" s="91"/>
      <c r="V98" s="78"/>
    </row>
    <row r="99" spans="1:22" ht="15.75" x14ac:dyDescent="0.25">
      <c r="A99" s="1"/>
      <c r="B99" s="58"/>
      <c r="C99" s="82"/>
      <c r="D99" s="92"/>
      <c r="E99" s="92"/>
      <c r="F99" s="93"/>
      <c r="G99" s="167"/>
      <c r="H99" s="86"/>
      <c r="I99" s="168"/>
      <c r="J99" s="86"/>
      <c r="K99" s="86"/>
      <c r="L99" s="88"/>
      <c r="M99" s="88"/>
      <c r="N99" s="87"/>
      <c r="O99" s="89"/>
      <c r="P99" s="89"/>
      <c r="Q99" s="88"/>
      <c r="R99" s="88"/>
      <c r="S99" s="88"/>
      <c r="T99" s="90"/>
      <c r="U99" s="91"/>
      <c r="V99" s="78"/>
    </row>
    <row r="100" spans="1:22" ht="33.75" x14ac:dyDescent="0.5">
      <c r="A100" s="1"/>
      <c r="B100" s="1"/>
      <c r="C100" s="1"/>
      <c r="D100" s="2"/>
      <c r="E100" s="2"/>
      <c r="F100" s="2"/>
      <c r="G100" s="3" t="s">
        <v>31</v>
      </c>
      <c r="H100" s="3"/>
      <c r="I100" s="3"/>
      <c r="J100" s="3"/>
      <c r="K100" s="3"/>
      <c r="L100" s="2"/>
      <c r="M100" s="2"/>
      <c r="N100" s="4"/>
      <c r="O100" s="2"/>
      <c r="P100" s="2"/>
      <c r="Q100" s="2"/>
      <c r="R100" s="2"/>
      <c r="S100" s="2"/>
      <c r="T100" s="2"/>
      <c r="U100" s="2"/>
    </row>
    <row r="101" spans="1:22" ht="20.25" x14ac:dyDescent="0.3">
      <c r="A101" s="1"/>
      <c r="B101" s="5"/>
      <c r="C101" s="5"/>
      <c r="D101" s="1"/>
      <c r="E101" s="1"/>
      <c r="F101" s="1"/>
      <c r="G101" s="6" t="s">
        <v>30</v>
      </c>
      <c r="H101" s="7"/>
      <c r="I101" s="7"/>
      <c r="J101" s="7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</row>
    <row r="102" spans="1:22" ht="16.5" thickBot="1" x14ac:dyDescent="0.3">
      <c r="A102" s="1"/>
      <c r="B102" s="58"/>
      <c r="C102" s="82"/>
      <c r="D102" s="92"/>
      <c r="E102" s="92"/>
      <c r="F102" s="93"/>
      <c r="G102" s="94"/>
      <c r="H102" s="86"/>
      <c r="I102" s="86"/>
      <c r="J102" s="86"/>
      <c r="K102" s="86"/>
      <c r="L102" s="87"/>
      <c r="M102" s="88"/>
      <c r="N102" s="88"/>
      <c r="O102" s="89"/>
      <c r="P102" s="89"/>
      <c r="Q102" s="88"/>
      <c r="R102" s="87"/>
      <c r="S102" s="88"/>
      <c r="T102" s="90"/>
      <c r="U102" s="91"/>
    </row>
    <row r="103" spans="1:22" ht="18" x14ac:dyDescent="0.25">
      <c r="A103" s="1"/>
      <c r="B103" s="11"/>
      <c r="C103" s="11" t="s">
        <v>0</v>
      </c>
      <c r="D103" s="48" t="s">
        <v>140</v>
      </c>
      <c r="E103" s="48"/>
      <c r="F103" s="48"/>
      <c r="G103" s="48"/>
      <c r="H103" s="49"/>
      <c r="I103" s="49"/>
      <c r="J103" s="59" t="s">
        <v>1</v>
      </c>
      <c r="K103" s="151"/>
      <c r="L103" s="187" t="s">
        <v>2</v>
      </c>
      <c r="M103" s="188"/>
      <c r="N103" s="189"/>
      <c r="O103" s="1"/>
      <c r="P103" s="1"/>
      <c r="Q103" s="190" t="s">
        <v>3</v>
      </c>
      <c r="R103" s="188"/>
      <c r="S103" s="189"/>
      <c r="T103" s="1"/>
      <c r="U103" s="1"/>
    </row>
    <row r="104" spans="1:22" ht="16.5" thickBot="1" x14ac:dyDescent="0.3">
      <c r="A104" s="1"/>
      <c r="B104" s="11" t="s">
        <v>4</v>
      </c>
      <c r="C104" s="11" t="s">
        <v>5</v>
      </c>
      <c r="D104" s="12" t="s">
        <v>6</v>
      </c>
      <c r="E104" s="12" t="s">
        <v>7</v>
      </c>
      <c r="F104" s="13" t="s">
        <v>8</v>
      </c>
      <c r="G104" s="12" t="s">
        <v>9</v>
      </c>
      <c r="H104" s="38" t="s">
        <v>10</v>
      </c>
      <c r="I104" s="32" t="s">
        <v>152</v>
      </c>
      <c r="J104" s="14" t="s">
        <v>11</v>
      </c>
      <c r="K104" s="152" t="s">
        <v>151</v>
      </c>
      <c r="L104" s="15">
        <v>1</v>
      </c>
      <c r="M104" s="16">
        <v>2</v>
      </c>
      <c r="N104" s="17">
        <v>3</v>
      </c>
      <c r="O104" s="18"/>
      <c r="P104" s="152" t="s">
        <v>151</v>
      </c>
      <c r="Q104" s="19">
        <v>1</v>
      </c>
      <c r="R104" s="16">
        <v>2</v>
      </c>
      <c r="S104" s="17">
        <v>3</v>
      </c>
      <c r="T104" s="60" t="s">
        <v>12</v>
      </c>
      <c r="U104" s="61" t="s">
        <v>13</v>
      </c>
    </row>
    <row r="105" spans="1:22" ht="15.75" x14ac:dyDescent="0.25">
      <c r="A105" s="1"/>
      <c r="B105" s="32">
        <v>2</v>
      </c>
      <c r="C105" s="32">
        <v>102</v>
      </c>
      <c r="D105" s="35" t="s">
        <v>141</v>
      </c>
      <c r="E105" s="35" t="s">
        <v>142</v>
      </c>
      <c r="F105" s="36">
        <v>1997</v>
      </c>
      <c r="G105" s="95" t="s">
        <v>18</v>
      </c>
      <c r="H105" s="27">
        <v>99.1</v>
      </c>
      <c r="I105" s="96" t="s">
        <v>21</v>
      </c>
      <c r="J105" s="27">
        <f>IF(I105="w",VLOOKUP(ROUNDUP(H105,0),[1]Relativ!$A$2:$C$131,3,FALSE),IF(AND(H105&gt;=79.1,H105&lt;=95.5),H105,VLOOKUP(ROUNDUP(H105,0),[1]Relativ!$A$2:$C$131,2,FALSE)))</f>
        <v>97.5</v>
      </c>
      <c r="K105" s="159">
        <v>95</v>
      </c>
      <c r="L105" s="62" t="s">
        <v>239</v>
      </c>
      <c r="M105" s="62">
        <v>95</v>
      </c>
      <c r="N105" s="71" t="s">
        <v>202</v>
      </c>
      <c r="O105" s="70"/>
      <c r="P105" s="70" t="s">
        <v>231</v>
      </c>
      <c r="Q105" s="62">
        <v>130</v>
      </c>
      <c r="R105" s="62">
        <v>135</v>
      </c>
      <c r="S105" s="71" t="s">
        <v>232</v>
      </c>
      <c r="T105" s="68">
        <f t="shared" si="30"/>
        <v>230</v>
      </c>
      <c r="U105" s="77">
        <f t="shared" si="31"/>
        <v>37.5</v>
      </c>
      <c r="V105" s="78"/>
    </row>
    <row r="106" spans="1:22" ht="32.25" thickBot="1" x14ac:dyDescent="0.3">
      <c r="A106" s="1"/>
      <c r="B106" s="118">
        <v>3</v>
      </c>
      <c r="C106" s="34">
        <v>102</v>
      </c>
      <c r="D106" s="107" t="s">
        <v>95</v>
      </c>
      <c r="E106" s="24" t="s">
        <v>96</v>
      </c>
      <c r="F106" s="25">
        <v>2003</v>
      </c>
      <c r="G106" s="26" t="s">
        <v>85</v>
      </c>
      <c r="H106" s="27">
        <v>102</v>
      </c>
      <c r="I106" s="108" t="s">
        <v>21</v>
      </c>
      <c r="J106" s="27">
        <f>IF(I106="w",VLOOKUP(ROUNDUP(H106,0),[1]Relativ!$A$2:$C$131,3,FALSE),IF(AND(H106&gt;=79.1,H106&lt;=95.5),H106,VLOOKUP(ROUNDUP(H106,0),[1]Relativ!$A$2:$C$131,2,FALSE)))</f>
        <v>99.5</v>
      </c>
      <c r="K106" s="159">
        <v>90</v>
      </c>
      <c r="L106" s="62">
        <v>90</v>
      </c>
      <c r="M106" s="62">
        <v>96</v>
      </c>
      <c r="N106" s="62" t="s">
        <v>212</v>
      </c>
      <c r="O106" s="70"/>
      <c r="P106" s="70" t="s">
        <v>197</v>
      </c>
      <c r="Q106" s="62">
        <v>110</v>
      </c>
      <c r="R106" s="71">
        <v>115</v>
      </c>
      <c r="S106" s="71" t="s">
        <v>225</v>
      </c>
      <c r="T106" s="68">
        <f t="shared" ref="T106" si="36">MAX(L106:N106)+MAX(Q106:S106)</f>
        <v>211</v>
      </c>
      <c r="U106" s="77">
        <f t="shared" ref="U106" si="37">IF(MAX(L106:N106)&lt;J106,0,MAX(L106:N106)-J106)+IF(MAX(Q106:S106)&lt;J106,0,MAX(Q106:S106)-J106)</f>
        <v>15.5</v>
      </c>
      <c r="V106" s="78"/>
    </row>
    <row r="107" spans="1:22" ht="16.5" thickBot="1" x14ac:dyDescent="0.3">
      <c r="A107" s="1"/>
      <c r="B107" s="118">
        <v>1</v>
      </c>
      <c r="C107" s="34">
        <v>102</v>
      </c>
      <c r="D107" s="105" t="s">
        <v>79</v>
      </c>
      <c r="E107" s="24" t="s">
        <v>80</v>
      </c>
      <c r="F107" s="25">
        <v>1989</v>
      </c>
      <c r="G107" s="26" t="s">
        <v>18</v>
      </c>
      <c r="H107" s="27">
        <v>99.9</v>
      </c>
      <c r="I107" s="96" t="s">
        <v>21</v>
      </c>
      <c r="J107" s="110">
        <f>IF(I107="w",VLOOKUP(ROUNDUP(H107,0),[1]Relativ!$A$2:$C$131,3,FALSE),IF(AND(H107&gt;=79.1,H107&lt;=95.5),H107,VLOOKUP(ROUNDUP(H107,0),[1]Relativ!$A$2:$C$131,2,FALSE)))</f>
        <v>97.5</v>
      </c>
      <c r="K107" s="172">
        <v>90</v>
      </c>
      <c r="L107" s="112">
        <v>105</v>
      </c>
      <c r="M107" s="112">
        <v>110</v>
      </c>
      <c r="N107" s="112">
        <v>115</v>
      </c>
      <c r="O107" s="113"/>
      <c r="P107" s="113" t="s">
        <v>199</v>
      </c>
      <c r="Q107" s="112">
        <v>125</v>
      </c>
      <c r="R107" s="112">
        <v>135</v>
      </c>
      <c r="S107" s="112" t="s">
        <v>242</v>
      </c>
      <c r="T107" s="120">
        <f t="shared" si="30"/>
        <v>250</v>
      </c>
      <c r="U107" s="124">
        <f t="shared" si="31"/>
        <v>55</v>
      </c>
      <c r="V107" s="78"/>
    </row>
    <row r="108" spans="1:22" ht="16.5" thickBot="1" x14ac:dyDescent="0.3">
      <c r="A108" s="1"/>
      <c r="B108" s="179"/>
      <c r="C108" s="180">
        <v>109</v>
      </c>
      <c r="D108" s="107" t="s">
        <v>81</v>
      </c>
      <c r="E108" s="24" t="s">
        <v>82</v>
      </c>
      <c r="F108" s="25">
        <v>1991</v>
      </c>
      <c r="G108" s="26" t="s">
        <v>34</v>
      </c>
      <c r="H108" s="27">
        <v>104.7</v>
      </c>
      <c r="I108" s="108" t="s">
        <v>21</v>
      </c>
      <c r="J108" s="27">
        <f>IF(I108="w",VLOOKUP(ROUNDUP(H108,0),[1]Relativ!$A$2:$C$131,3,FALSE),IF(AND(H108&gt;=79.1,H108&lt;=95.5),H108,VLOOKUP(ROUNDUP(H108,0),[1]Relativ!$A$2:$C$131,2,FALSE)))</f>
        <v>102</v>
      </c>
      <c r="K108" s="159">
        <v>127</v>
      </c>
      <c r="L108" s="62">
        <v>127</v>
      </c>
      <c r="M108" s="62" t="s">
        <v>220</v>
      </c>
      <c r="N108" s="62">
        <v>132</v>
      </c>
      <c r="O108" s="70"/>
      <c r="P108" s="70" t="s">
        <v>245</v>
      </c>
      <c r="Q108" s="62" t="s">
        <v>246</v>
      </c>
      <c r="R108" s="71" t="s">
        <v>248</v>
      </c>
      <c r="S108" s="71" t="s">
        <v>248</v>
      </c>
      <c r="T108" s="119">
        <f t="shared" ref="T108" si="38">MAX(L108:N108)+MAX(Q108:S108)</f>
        <v>132</v>
      </c>
      <c r="U108" s="123">
        <f t="shared" ref="U108" si="39">IF(MAX(L108:N108)&lt;J108,0,MAX(L108:N108)-J108)+IF(MAX(Q108:S108)&lt;J108,0,MAX(Q108:S108)-J108)</f>
        <v>30</v>
      </c>
      <c r="V108" s="78"/>
    </row>
    <row r="109" spans="1:22" ht="32.25" thickBot="1" x14ac:dyDescent="0.3">
      <c r="A109" s="1"/>
      <c r="B109" s="38">
        <v>1</v>
      </c>
      <c r="C109" s="57" t="s">
        <v>143</v>
      </c>
      <c r="D109" s="107" t="s">
        <v>28</v>
      </c>
      <c r="E109" s="24" t="s">
        <v>29</v>
      </c>
      <c r="F109" s="25">
        <v>1993</v>
      </c>
      <c r="G109" s="26" t="s">
        <v>106</v>
      </c>
      <c r="H109" s="56">
        <v>119.4</v>
      </c>
      <c r="I109" s="111" t="s">
        <v>21</v>
      </c>
      <c r="J109" s="27">
        <f>IF(I109="w",VLOOKUP(ROUNDUP(H109,0),[1]Relativ!$A$2:$C$131,3,FALSE),IF(AND(H109&gt;=79.1,H109&lt;=95.5),H109,VLOOKUP(ROUNDUP(H109,0),[1]Relativ!$A$2:$C$131,2,FALSE)))</f>
        <v>107.5</v>
      </c>
      <c r="K109" s="159">
        <v>118</v>
      </c>
      <c r="L109" s="62">
        <v>118</v>
      </c>
      <c r="M109" s="62">
        <v>123</v>
      </c>
      <c r="N109" s="62">
        <v>127</v>
      </c>
      <c r="O109" s="70"/>
      <c r="P109" s="70" t="s">
        <v>244</v>
      </c>
      <c r="Q109" s="62">
        <v>151</v>
      </c>
      <c r="R109" s="62">
        <v>156</v>
      </c>
      <c r="S109" s="71">
        <v>160</v>
      </c>
      <c r="T109" s="120">
        <f t="shared" si="30"/>
        <v>287</v>
      </c>
      <c r="U109" s="124">
        <f t="shared" si="31"/>
        <v>72</v>
      </c>
      <c r="V109" s="78"/>
    </row>
    <row r="110" spans="1:22" ht="15.75" x14ac:dyDescent="0.25">
      <c r="A110" s="1"/>
      <c r="B110" s="38">
        <v>3</v>
      </c>
      <c r="C110" s="57" t="s">
        <v>143</v>
      </c>
      <c r="D110" s="106" t="s">
        <v>144</v>
      </c>
      <c r="E110" s="24" t="s">
        <v>145</v>
      </c>
      <c r="F110" s="25">
        <v>1989</v>
      </c>
      <c r="G110" s="26" t="s">
        <v>62</v>
      </c>
      <c r="H110" s="27">
        <v>147.9</v>
      </c>
      <c r="I110" s="96" t="s">
        <v>21</v>
      </c>
      <c r="J110" s="27">
        <f>IF(I110="w",VLOOKUP(ROUNDUP(H110,0),[1]Relativ!$A$2:$C$131,3,FALSE),IF(AND(H110&gt;=79.1,H110&lt;=95.5),H110,VLOOKUP(ROUNDUP(H110,0),[1]Relativ!$A$2:$C$131,2,FALSE)))</f>
        <v>121.5</v>
      </c>
      <c r="K110" s="159">
        <v>117</v>
      </c>
      <c r="L110" s="62" t="s">
        <v>240</v>
      </c>
      <c r="M110" s="62">
        <v>119</v>
      </c>
      <c r="N110" s="62" t="s">
        <v>217</v>
      </c>
      <c r="O110" s="70"/>
      <c r="P110" s="70" t="s">
        <v>206</v>
      </c>
      <c r="Q110" s="62">
        <v>150</v>
      </c>
      <c r="R110" s="62" t="s">
        <v>247</v>
      </c>
      <c r="S110" s="62" t="s">
        <v>178</v>
      </c>
      <c r="T110" s="119">
        <f t="shared" ref="T110:T113" si="40">MAX(L110:N110)+MAX(Q110:S110)</f>
        <v>269</v>
      </c>
      <c r="U110" s="123">
        <f t="shared" ref="U110:U113" si="41">IF(MAX(L110:N110)&lt;J110,0,MAX(L110:N110)-J110)+IF(MAX(Q110:S110)&lt;J110,0,MAX(Q110:S110)-J110)</f>
        <v>28.5</v>
      </c>
      <c r="V110" s="78"/>
    </row>
    <row r="111" spans="1:22" ht="15.75" x14ac:dyDescent="0.25">
      <c r="A111" s="1"/>
      <c r="B111" s="32">
        <v>4</v>
      </c>
      <c r="C111" s="29" t="s">
        <v>143</v>
      </c>
      <c r="D111" s="24" t="s">
        <v>146</v>
      </c>
      <c r="E111" s="24" t="s">
        <v>147</v>
      </c>
      <c r="F111" s="25">
        <v>1986</v>
      </c>
      <c r="G111" s="26" t="s">
        <v>44</v>
      </c>
      <c r="H111" s="27">
        <v>122.8</v>
      </c>
      <c r="I111" s="96" t="s">
        <v>21</v>
      </c>
      <c r="J111" s="27">
        <f>IF(I111="w",VLOOKUP(ROUNDUP(H111,0),[1]Relativ!$A$2:$C$131,3,FALSE),IF(AND(H111&gt;=79.1,H111&lt;=95.5),H111,VLOOKUP(ROUNDUP(H111,0),[1]Relativ!$A$2:$C$131,2,FALSE)))</f>
        <v>109</v>
      </c>
      <c r="K111" s="159">
        <v>100</v>
      </c>
      <c r="L111" s="62">
        <v>100</v>
      </c>
      <c r="M111" s="62">
        <v>103</v>
      </c>
      <c r="N111" s="62">
        <v>106</v>
      </c>
      <c r="O111" s="70"/>
      <c r="P111" s="70" t="s">
        <v>198</v>
      </c>
      <c r="Q111" s="62">
        <v>120</v>
      </c>
      <c r="R111" s="62">
        <v>125</v>
      </c>
      <c r="S111" s="62" t="s">
        <v>241</v>
      </c>
      <c r="T111" s="68">
        <f t="shared" si="40"/>
        <v>231</v>
      </c>
      <c r="U111" s="77">
        <f t="shared" si="41"/>
        <v>16</v>
      </c>
      <c r="V111" s="78"/>
    </row>
    <row r="112" spans="1:22" ht="15.75" x14ac:dyDescent="0.25">
      <c r="A112" s="1"/>
      <c r="B112" s="32">
        <v>2</v>
      </c>
      <c r="C112" s="29" t="s">
        <v>143</v>
      </c>
      <c r="D112" s="24" t="s">
        <v>26</v>
      </c>
      <c r="E112" s="24" t="s">
        <v>148</v>
      </c>
      <c r="F112" s="25">
        <v>1998</v>
      </c>
      <c r="G112" s="26" t="s">
        <v>18</v>
      </c>
      <c r="H112" s="27">
        <v>117.1</v>
      </c>
      <c r="I112" s="96" t="s">
        <v>21</v>
      </c>
      <c r="J112" s="27">
        <f>IF(I112="w",VLOOKUP(ROUNDUP(H112,0),[1]Relativ!$A$2:$C$131,3,FALSE),IF(AND(H112&gt;=79.1,H112&lt;=95.5),H112,VLOOKUP(ROUNDUP(H112,0),[1]Relativ!$A$2:$C$131,2,FALSE)))</f>
        <v>106.5</v>
      </c>
      <c r="K112" s="159">
        <v>110</v>
      </c>
      <c r="L112" s="62">
        <v>116</v>
      </c>
      <c r="M112" s="62">
        <v>122</v>
      </c>
      <c r="N112" s="62">
        <v>127</v>
      </c>
      <c r="O112" s="70"/>
      <c r="P112" s="70" t="s">
        <v>243</v>
      </c>
      <c r="Q112" s="62">
        <v>147</v>
      </c>
      <c r="R112" s="62">
        <v>152</v>
      </c>
      <c r="S112" s="62">
        <v>157</v>
      </c>
      <c r="T112" s="68">
        <f t="shared" si="40"/>
        <v>284</v>
      </c>
      <c r="U112" s="77">
        <f t="shared" si="41"/>
        <v>71</v>
      </c>
      <c r="V112" s="78"/>
    </row>
    <row r="113" spans="1:22" ht="15.75" x14ac:dyDescent="0.25">
      <c r="A113" s="1"/>
      <c r="B113" s="32">
        <v>5</v>
      </c>
      <c r="C113" s="29" t="s">
        <v>143</v>
      </c>
      <c r="D113" s="24" t="s">
        <v>149</v>
      </c>
      <c r="E113" s="24" t="s">
        <v>150</v>
      </c>
      <c r="F113" s="25">
        <v>2002</v>
      </c>
      <c r="G113" s="26" t="s">
        <v>116</v>
      </c>
      <c r="H113" s="27">
        <v>116.3</v>
      </c>
      <c r="I113" s="96" t="s">
        <v>21</v>
      </c>
      <c r="J113" s="27">
        <f>IF(I113="w",VLOOKUP(ROUNDUP(H113,0),[1]Relativ!$A$2:$C$131,3,FALSE),IF(AND(H113&gt;=79.1,H113&lt;=95.5),H113,VLOOKUP(ROUNDUP(H113,0),[1]Relativ!$A$2:$C$131,2,FALSE)))</f>
        <v>106</v>
      </c>
      <c r="K113" s="159">
        <v>95</v>
      </c>
      <c r="L113" s="62">
        <v>95</v>
      </c>
      <c r="M113" s="62">
        <v>100</v>
      </c>
      <c r="N113" s="62" t="s">
        <v>212</v>
      </c>
      <c r="O113" s="70"/>
      <c r="P113" s="70" t="s">
        <v>198</v>
      </c>
      <c r="Q113" s="62">
        <v>120</v>
      </c>
      <c r="R113" s="62">
        <v>125</v>
      </c>
      <c r="S113" s="62" t="s">
        <v>241</v>
      </c>
      <c r="T113" s="68">
        <f t="shared" si="40"/>
        <v>225</v>
      </c>
      <c r="U113" s="77">
        <f t="shared" si="41"/>
        <v>19</v>
      </c>
      <c r="V113" s="78"/>
    </row>
    <row r="116" spans="1:22" ht="15.75" x14ac:dyDescent="0.25">
      <c r="A116" s="1"/>
      <c r="B116" s="58"/>
      <c r="C116" s="82"/>
      <c r="D116" s="92"/>
      <c r="E116" s="92"/>
      <c r="F116" s="93"/>
      <c r="G116" s="167"/>
      <c r="H116" s="86"/>
      <c r="I116" s="168"/>
      <c r="J116" s="86"/>
      <c r="K116" s="86"/>
      <c r="L116" s="88" t="s">
        <v>258</v>
      </c>
      <c r="M116" s="88"/>
      <c r="N116" s="87"/>
      <c r="O116" s="89"/>
      <c r="P116" s="89"/>
      <c r="Q116" s="88"/>
      <c r="R116" s="88"/>
      <c r="S116" s="88"/>
      <c r="T116" s="90"/>
      <c r="U116" s="91"/>
      <c r="V116" s="78"/>
    </row>
    <row r="117" spans="1:22" ht="15.75" x14ac:dyDescent="0.25">
      <c r="A117" s="1"/>
      <c r="B117" s="58"/>
      <c r="C117" s="82"/>
      <c r="D117" s="92"/>
      <c r="E117" s="92"/>
      <c r="F117" s="93"/>
      <c r="G117" s="167"/>
      <c r="H117" s="86"/>
      <c r="I117" s="168"/>
      <c r="J117" s="86"/>
      <c r="K117" s="86"/>
      <c r="L117" s="88" t="s">
        <v>259</v>
      </c>
      <c r="M117" s="88"/>
      <c r="N117" s="87"/>
      <c r="O117" s="89"/>
      <c r="P117" s="89"/>
      <c r="Q117" s="88"/>
      <c r="R117" s="88"/>
      <c r="S117" s="88"/>
      <c r="T117" s="90"/>
      <c r="U117" s="91"/>
      <c r="V117" s="78"/>
    </row>
    <row r="118" spans="1:22" ht="31.5" x14ac:dyDescent="0.25">
      <c r="D118" s="24" t="s">
        <v>261</v>
      </c>
      <c r="E118" s="24"/>
      <c r="F118" s="25"/>
      <c r="G118" s="26"/>
    </row>
    <row r="119" spans="1:22" ht="15.75" x14ac:dyDescent="0.25">
      <c r="D119" s="24" t="s">
        <v>250</v>
      </c>
      <c r="E119" s="24" t="s">
        <v>262</v>
      </c>
      <c r="F119" s="25"/>
      <c r="G119" s="181">
        <v>117.2</v>
      </c>
    </row>
    <row r="120" spans="1:22" ht="15.75" x14ac:dyDescent="0.25">
      <c r="D120" s="24" t="s">
        <v>252</v>
      </c>
      <c r="E120" s="24" t="s">
        <v>263</v>
      </c>
      <c r="F120" s="25"/>
      <c r="G120" s="181">
        <v>114.2</v>
      </c>
    </row>
    <row r="121" spans="1:22" ht="31.5" x14ac:dyDescent="0.25">
      <c r="D121" s="24" t="s">
        <v>254</v>
      </c>
      <c r="E121" s="24" t="s">
        <v>264</v>
      </c>
      <c r="F121" s="25"/>
      <c r="G121" s="181">
        <v>89</v>
      </c>
    </row>
  </sheetData>
  <sortState xmlns:xlrd2="http://schemas.microsoft.com/office/spreadsheetml/2017/richdata2" ref="B11:U13">
    <sortCondition ref="B10:B13"/>
  </sortState>
  <mergeCells count="12">
    <mergeCell ref="L103:N103"/>
    <mergeCell ref="Q103:S103"/>
    <mergeCell ref="L76:N76"/>
    <mergeCell ref="Q76:S76"/>
    <mergeCell ref="D4:G4"/>
    <mergeCell ref="L4:N4"/>
    <mergeCell ref="Q4:S4"/>
    <mergeCell ref="L51:N51"/>
    <mergeCell ref="Q51:S51"/>
    <mergeCell ref="D29:G29"/>
    <mergeCell ref="L29:N29"/>
    <mergeCell ref="Q29:S29"/>
  </mergeCells>
  <phoneticPr fontId="20" type="noConversion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2023-09-17T16:24:29Z</dcterms:modified>
</cp:coreProperties>
</file>